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8800" windowHeight="11880" tabRatio="596"/>
  </bookViews>
  <sheets>
    <sheet name="NOTAS 7 AL 18 " sheetId="8" r:id="rId1"/>
  </sheets>
  <definedNames>
    <definedName name="OLE_LINK1" localSheetId="0">'NOTAS 7 AL 18 '!$A$4</definedName>
    <definedName name="OLE_LINK3" localSheetId="0">'NOTAS 7 AL 18 '!#REF!</definedName>
    <definedName name="OLE_LINK4" localSheetId="0">'NOTAS 7 AL 18 '!$A$13</definedName>
  </definedNames>
  <calcPr calcId="124519"/>
</workbook>
</file>

<file path=xl/calcChain.xml><?xml version="1.0" encoding="utf-8"?>
<calcChain xmlns="http://schemas.openxmlformats.org/spreadsheetml/2006/main">
  <c r="D165" i="8"/>
  <c r="D107" l="1"/>
  <c r="D8"/>
  <c r="D27"/>
  <c r="D33"/>
  <c r="B39"/>
  <c r="C39"/>
  <c r="C44"/>
  <c r="B44"/>
  <c r="D55"/>
  <c r="D61"/>
  <c r="D67"/>
  <c r="D74"/>
  <c r="D82"/>
  <c r="D127"/>
  <c r="D172"/>
  <c r="D179"/>
  <c r="D199"/>
  <c r="D39" l="1"/>
  <c r="D44"/>
  <c r="C45"/>
  <c r="D43"/>
  <c r="D42"/>
  <c r="D41"/>
  <c r="B45"/>
  <c r="D45" s="1"/>
  <c r="D38"/>
  <c r="D37"/>
</calcChain>
</file>

<file path=xl/sharedStrings.xml><?xml version="1.0" encoding="utf-8"?>
<sst xmlns="http://schemas.openxmlformats.org/spreadsheetml/2006/main" count="182" uniqueCount="158">
  <si>
    <t>Estado de Rendimiento Financiero</t>
  </si>
  <si>
    <t>_______________________________</t>
  </si>
  <si>
    <t>________________________________</t>
  </si>
  <si>
    <t xml:space="preserve">                                                                                                    </t>
  </si>
  <si>
    <t>Maq. Y Equipos</t>
  </si>
  <si>
    <t>Total</t>
  </si>
  <si>
    <t>Adiciones</t>
  </si>
  <si>
    <t>Saldo al final del periodo</t>
  </si>
  <si>
    <t xml:space="preserve">Dep. Acum. al inicio del periodo  </t>
  </si>
  <si>
    <t>Cargo del periodo</t>
  </si>
  <si>
    <t>Mob. Y equ. de ofic.</t>
  </si>
  <si>
    <t xml:space="preserve">Descripción                                                                                   </t>
  </si>
  <si>
    <t xml:space="preserve">Descripción                                                                              </t>
  </si>
  <si>
    <t xml:space="preserve">Descripción                                                                                  </t>
  </si>
  <si>
    <t xml:space="preserve"> Descripción                                                                                  </t>
  </si>
  <si>
    <t xml:space="preserve">Descripción                                                                                       </t>
  </si>
  <si>
    <t xml:space="preserve">                                                                                                         </t>
  </si>
  <si>
    <t xml:space="preserve">                                                                                                                 </t>
  </si>
  <si>
    <t>Alimentos y bebidas para personas</t>
  </si>
  <si>
    <t>Papel de escritorio</t>
  </si>
  <si>
    <t>Productos de cal</t>
  </si>
  <si>
    <t>Herramientas menores</t>
  </si>
  <si>
    <t>Gasolina</t>
  </si>
  <si>
    <t>Útiles de cocina y comedor</t>
  </si>
  <si>
    <t>Productos eléctricos y afines</t>
  </si>
  <si>
    <t xml:space="preserve">Total </t>
  </si>
  <si>
    <t xml:space="preserve">Cuenta Receptora 960-257-1755  Banreservas                                             </t>
  </si>
  <si>
    <t>Caja General</t>
  </si>
  <si>
    <t>Caja Chica</t>
  </si>
  <si>
    <t>ARS Senasa Subsidiado</t>
  </si>
  <si>
    <t>ARS Senasa Contributivo</t>
  </si>
  <si>
    <t>ARS Asemap</t>
  </si>
  <si>
    <t>ARS APS</t>
  </si>
  <si>
    <t>ARS Humano</t>
  </si>
  <si>
    <t>ARS Simag</t>
  </si>
  <si>
    <t>ARS Meta Salud</t>
  </si>
  <si>
    <t>ARS Semma</t>
  </si>
  <si>
    <t>ARS Futuro</t>
  </si>
  <si>
    <t>ARS Monumental</t>
  </si>
  <si>
    <t>ARS GMA</t>
  </si>
  <si>
    <t>Almacen General</t>
  </si>
  <si>
    <t>Costos de adquisición  (2023)</t>
  </si>
  <si>
    <t>Prop. planta y equipos neto (2024)</t>
  </si>
  <si>
    <t>Aprovicionamientos de incentivos</t>
  </si>
  <si>
    <t>Gastos y cargos bancarios</t>
  </si>
  <si>
    <t>Software informatico administrativo</t>
  </si>
  <si>
    <t>Hilados, fibras, telas y útiles de costura</t>
  </si>
  <si>
    <t>Mantenimiento y reparación de equipos de transporte, tracción y elevación</t>
  </si>
  <si>
    <t>Mantenimiento y reparación de equipos médicos, sanitarios y de laboratorio</t>
  </si>
  <si>
    <t>Papel y cartón</t>
  </si>
  <si>
    <t>Productos forestales</t>
  </si>
  <si>
    <t>Productos medicinales para uso humano</t>
  </si>
  <si>
    <t>Productos metálicos</t>
  </si>
  <si>
    <t>Productos químicos de uso personal y de laboratorios</t>
  </si>
  <si>
    <t>Productos y útiles de defensa y seguridad</t>
  </si>
  <si>
    <t>Productos y útiles diversos</t>
  </si>
  <si>
    <t>Productos y Útiles Varios n.i.p</t>
  </si>
  <si>
    <t>Repuestos</t>
  </si>
  <si>
    <t>Servicios de catering</t>
  </si>
  <si>
    <t>Servicios jurídicos</t>
  </si>
  <si>
    <t>Útiles menores médico quirúrgicos o de laboratorio</t>
  </si>
  <si>
    <t>Útiles y materiales de limpieza e higiene</t>
  </si>
  <si>
    <t>ARS ASEMAP</t>
  </si>
  <si>
    <t>ARS FUTURO</t>
  </si>
  <si>
    <t>ARS HUMANO</t>
  </si>
  <si>
    <t>ARS META SALUD</t>
  </si>
  <si>
    <t>ARS MONUMENTAL</t>
  </si>
  <si>
    <t>ARS SEMMA</t>
  </si>
  <si>
    <t>ARS SENASA CONTRIBUTIVO</t>
  </si>
  <si>
    <t>ARS SENASA SUBSIDIADO</t>
  </si>
  <si>
    <t>ARS SIMAG</t>
  </si>
  <si>
    <t>Odontologia, aporte SENASA</t>
  </si>
  <si>
    <t>Co- pago en tarjeta</t>
  </si>
  <si>
    <t>Co-pago en efectivo</t>
  </si>
  <si>
    <t>Nomina Enero</t>
  </si>
  <si>
    <t>Nomina Febrero</t>
  </si>
  <si>
    <t>Nomina Marzo</t>
  </si>
  <si>
    <t>Nomina Abril</t>
  </si>
  <si>
    <t>Nomina Mayo</t>
  </si>
  <si>
    <t>Nomina Junio</t>
  </si>
  <si>
    <t>_________________________________</t>
  </si>
  <si>
    <t xml:space="preserve">Director  </t>
  </si>
  <si>
    <t>Dr. Onnes Gleyton Tapia</t>
  </si>
  <si>
    <t xml:space="preserve"> Enc. Administrativo y Financiero</t>
  </si>
  <si>
    <t>Licda. Lady Gonzalez</t>
  </si>
  <si>
    <t>Contador</t>
  </si>
  <si>
    <t>Lic. Vinicio Sanchez</t>
  </si>
  <si>
    <t>GASTOS</t>
  </si>
  <si>
    <t>INGRESOS</t>
  </si>
  <si>
    <t>Estado de Situacion</t>
  </si>
  <si>
    <t>Retenciones de impuestos a proveedores del estado</t>
  </si>
  <si>
    <t>Resultados positivos del periodo</t>
  </si>
  <si>
    <t xml:space="preserve">Resultados acumulados </t>
  </si>
  <si>
    <r>
      <t xml:space="preserve">NOTA: </t>
    </r>
    <r>
      <rPr>
        <sz val="12"/>
        <rFont val="Cambria"/>
        <family val="1"/>
        <scheme val="major"/>
      </rPr>
      <t>Esta transferencia corresponde al pago de nomina efectuado directamente via el Servicio Nacional de Salud, cabe resaltar que el dinero no se transfiere directamente a la cuenta de la institucion, sino que es transferido directamente a la cuenta de nomina de los colaboradores.</t>
    </r>
  </si>
  <si>
    <t>Transferencia del Gobierno Central (Pago de nómina vía SNS)</t>
  </si>
  <si>
    <t>Incentivo por rendimiento individual oftalmologia</t>
  </si>
  <si>
    <t>Incentivo por rendimiento individual consultas externas</t>
  </si>
  <si>
    <t>TOTAL</t>
  </si>
  <si>
    <t>Un detalle del efectivo y equivalente de efectivo al 31 de diciembre de 2024  es como sigue:</t>
  </si>
  <si>
    <t>Un detalle de las cuentas por cobrar al 31 de diciembre de 2024  es como sigue:</t>
  </si>
  <si>
    <t>Un detalle de los activos intangibles al 31 de diciembre de 2024  es como sigue:</t>
  </si>
  <si>
    <t>Un detalle de las retenciones y acumulaciones por pagar  al 31 de diciembre de 2024 es como sigue:</t>
  </si>
  <si>
    <t>Un detalle de los ingresos por transferencias y donaciones  al 31 de diciembre es como sigue:</t>
  </si>
  <si>
    <t>Nomina Agosto</t>
  </si>
  <si>
    <t>Nomina Septiembre</t>
  </si>
  <si>
    <t>Nomina Octubre</t>
  </si>
  <si>
    <t>Nomina Noviembre</t>
  </si>
  <si>
    <t>Nomina Diciembre</t>
  </si>
  <si>
    <t>Nomina Julio</t>
  </si>
  <si>
    <t>Mantenimiento y reparaciones menores en edificaciones</t>
  </si>
  <si>
    <t>Servicios de mantenimiento, reparación, desmonte e instalación de maquinarias y equipos</t>
  </si>
  <si>
    <t>Servicios sanitarios médicos y veterinarios</t>
  </si>
  <si>
    <t>Servicios de informática y sistemas computarizados</t>
  </si>
  <si>
    <t>Otras contrataciones de servicios</t>
  </si>
  <si>
    <t>Acabados textiles</t>
  </si>
  <si>
    <t>Plástico</t>
  </si>
  <si>
    <t>Productos de cemento</t>
  </si>
  <si>
    <t>Productos de loza</t>
  </si>
  <si>
    <t>Lubricantes</t>
  </si>
  <si>
    <t>Abonos y fertilizantes</t>
  </si>
  <si>
    <t>Pinturas, lacas, barnices, diluyentes y absorbentes para pinturas</t>
  </si>
  <si>
    <t>Otros productos químicos y conexos</t>
  </si>
  <si>
    <t>Útiles y materiales de escritorio, oficina e informática</t>
  </si>
  <si>
    <t>Un detalle de las cuentas sueldos, salarios, beneficios a empleados al  31 de diciembre 2024 es como sigue:</t>
  </si>
  <si>
    <r>
      <rPr>
        <b/>
        <sz val="10"/>
        <rFont val="Calibri"/>
        <family val="2"/>
        <scheme val="minor"/>
      </rPr>
      <t>NOTA:</t>
    </r>
    <r>
      <rPr>
        <sz val="10"/>
        <rFont val="Calibri"/>
        <family val="2"/>
        <scheme val="minor"/>
      </rPr>
      <t xml:space="preserve"> El Servicio Nacional de Salud pagó sueldos y compensaciones al personal del Centro de Atencion Ambulatoria En Salud Dr. Nelson Astacio, por  </t>
    </r>
    <r>
      <rPr>
        <b/>
        <sz val="10"/>
        <rFont val="Calibri"/>
        <family val="2"/>
        <scheme val="minor"/>
      </rPr>
      <t>RD$186,534,083.61</t>
    </r>
    <r>
      <rPr>
        <sz val="10"/>
        <rFont val="Calibri"/>
        <family val="2"/>
        <scheme val="minor"/>
      </rPr>
      <t>. Al 31 de Diciembre de 2024.</t>
    </r>
  </si>
  <si>
    <t>Un detalle de los gastos de suministro y materiales para consumo al  31 de diciembre 2024 es como sigue:</t>
  </si>
  <si>
    <t>Productos fotoquímicos</t>
  </si>
  <si>
    <t>Un detalle de los gastos por servicios al 31 de diciembre del 2024  es como sigue:</t>
  </si>
  <si>
    <t>Comisiones cardnet</t>
  </si>
  <si>
    <t>Un detalle de los gastos financieros al 31 de diciembre 2024  es como sigue:</t>
  </si>
  <si>
    <t>Un detalle del ingreso por facturacion al 31 de diciembre 2024 es como sigue:</t>
  </si>
  <si>
    <t>ARS PRIMERA HUMANO</t>
  </si>
  <si>
    <r>
      <rPr>
        <b/>
        <u/>
        <sz val="12"/>
        <rFont val="Cambria"/>
        <family val="1"/>
        <scheme val="major"/>
      </rPr>
      <t>NOTA:</t>
    </r>
    <r>
      <rPr>
        <sz val="12"/>
        <rFont val="Cambria"/>
        <family val="1"/>
        <scheme val="major"/>
      </rPr>
      <t xml:space="preserve"> Los activos fijos del Centro Especializado de Atencion Ambulatoria en Salud Dr. Nelson Astacio, se encuentran registrados en el sistema SIAB en dos partes, Bajo el Nombre de ''Edificio de Consultas Externas de la Ciudad Sanitaria Luis Eduardo Aybar y bajo Hospital General Dr. nelson Astacio. Esto debido a que por razones administrativas nuestro nombre cambio en el mes de mayo del presente año y no se han terminado de ejecutar las acciones de lugar para traspasar los bienes al nombre actual.</t>
    </r>
  </si>
  <si>
    <t xml:space="preserve">Al 31 de diciembre 2024 la composición del capital de la Institución es como sigue:  </t>
  </si>
  <si>
    <t>Un detalle de los gastos de depreciacion al 31 de diciembre 2024 es como sigue:</t>
  </si>
  <si>
    <t>Gastos de depreciacion Nelson Astacio</t>
  </si>
  <si>
    <t>Gastos de depreciacion Consultas Externas</t>
  </si>
  <si>
    <r>
      <rPr>
        <b/>
        <sz val="12"/>
        <rFont val="Cambria"/>
        <family val="1"/>
        <scheme val="major"/>
      </rPr>
      <t>Nota:</t>
    </r>
    <r>
      <rPr>
        <sz val="12"/>
        <rFont val="Cambria"/>
        <family val="1"/>
        <scheme val="major"/>
      </rPr>
      <t xml:space="preserve"> El gasto de depreciacion presentada corresponde al cargo del periodo de los activos registrados bajo el Centro Especializado de Atencion Ambulatoria en Salud Dr. Nelson Astacio, y la depreciacion acumulada de los activos adquiridos en el 2023 registrados y revaluados en el 2024 por el Servicio Nacional de Salud hasta tanto sean traspasados los activos inscritos bajo el Servicio Nacional de Salud a nombre del edificio de Consultas Externas de la Ciudad Sanitaria Luis Eduardo Aybar.</t>
    </r>
  </si>
  <si>
    <t>Un detalle de las partidas de inventario al 31 de diciembre 2024 es como sigue:</t>
  </si>
  <si>
    <t>Un detalle de las provisiones a corto plazo al 31 de diciembre 2024 es como sigue:</t>
  </si>
  <si>
    <t>Cargo del periodo Activos revaluados en el 2024</t>
  </si>
  <si>
    <t xml:space="preserve">Otros utiles y materiales </t>
  </si>
  <si>
    <r>
      <rPr>
        <b/>
        <sz val="12"/>
        <rFont val="Cambria"/>
        <family val="1"/>
        <scheme val="major"/>
      </rPr>
      <t>NOTA.</t>
    </r>
    <r>
      <rPr>
        <sz val="12"/>
        <rFont val="Cambria"/>
        <family val="1"/>
        <scheme val="major"/>
      </rPr>
      <t xml:space="preserve"> Actualmente el Centro Especializado de Atencion Ambulatoria en Salud Dr. Nelson Astacio utiliza la cuenta de venta de servicios, no contamos con cuenta en la Tesoreria Nacional.</t>
    </r>
  </si>
  <si>
    <t>Nota #7 Efectivo y equivalentes de efectivo.</t>
  </si>
  <si>
    <t>Nota #8  Cuentas por cobrar a corto plazo</t>
  </si>
  <si>
    <t>Nota #9 Inventarios</t>
  </si>
  <si>
    <t>Nota# 10 Propiedad planta y equipo</t>
  </si>
  <si>
    <t>Nota#11 Activos intangibles</t>
  </si>
  <si>
    <t>Nota# 12 Retenciones y acumulaciones por pagar</t>
  </si>
  <si>
    <t>Nota# 13 Provisiones a corto plazo</t>
  </si>
  <si>
    <t>Nota# 14 Activos Netos/Patrimonio</t>
  </si>
  <si>
    <t xml:space="preserve">Nota# 15 Transferencia y donaciones </t>
  </si>
  <si>
    <t xml:space="preserve">Nota# 16 Recargos, multas y otros ingresos </t>
  </si>
  <si>
    <t xml:space="preserve"> Nota # 17  Sueldos, Salarios y beneficios a empleados</t>
  </si>
  <si>
    <t>Nota# 18 Suministro y materiales para consumo</t>
  </si>
  <si>
    <t xml:space="preserve">Nota# 19 Gastos Financieros </t>
  </si>
  <si>
    <t>Nota# 20 Gastos de depreciacion</t>
  </si>
  <si>
    <t>Nota# 21 Gastos por servicios</t>
  </si>
</sst>
</file>

<file path=xl/styles.xml><?xml version="1.0" encoding="utf-8"?>
<styleSheet xmlns="http://schemas.openxmlformats.org/spreadsheetml/2006/main">
  <numFmts count="2">
    <numFmt numFmtId="43" formatCode="_(* #,##0.00_);_(* \(#,##0.00\);_(* &quot;-&quot;??_);_(@_)"/>
    <numFmt numFmtId="164" formatCode="_-* #,##0.00\ _€_-;\-* #,##0.00\ _€_-;_-* &quot;-&quot;??\ _€_-;_-@_-"/>
  </numFmts>
  <fonts count="18">
    <font>
      <sz val="11"/>
      <color theme="1"/>
      <name val="Calibri"/>
      <family val="2"/>
      <scheme val="minor"/>
    </font>
    <font>
      <sz val="14"/>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sz val="10"/>
      <color rgb="FFFF0000"/>
      <name val="Calibri"/>
      <family val="2"/>
      <scheme val="minor"/>
    </font>
    <font>
      <sz val="10"/>
      <name val="Calibri"/>
      <family val="2"/>
      <scheme val="minor"/>
    </font>
    <font>
      <sz val="12"/>
      <color theme="1"/>
      <name val="Times New Roman"/>
      <family val="1"/>
    </font>
    <font>
      <b/>
      <sz val="12"/>
      <color theme="1"/>
      <name val="Times New Roman"/>
      <family val="1"/>
    </font>
    <font>
      <sz val="12"/>
      <name val="Cambria"/>
      <family val="1"/>
      <scheme val="major"/>
    </font>
    <font>
      <b/>
      <sz val="12"/>
      <name val="Cambria"/>
      <family val="1"/>
      <scheme val="major"/>
    </font>
    <font>
      <sz val="11"/>
      <name val="Calibri"/>
      <family val="2"/>
      <scheme val="minor"/>
    </font>
    <font>
      <b/>
      <sz val="10"/>
      <name val="Calibri"/>
      <family val="2"/>
      <scheme val="minor"/>
    </font>
    <font>
      <b/>
      <u/>
      <sz val="12"/>
      <name val="Cambria"/>
      <family val="1"/>
      <scheme val="major"/>
    </font>
    <font>
      <b/>
      <sz val="12"/>
      <name val="Times New Roman"/>
      <family val="1"/>
    </font>
    <font>
      <sz val="14"/>
      <name val="Calibri"/>
      <family val="2"/>
      <scheme val="minor"/>
    </font>
    <font>
      <sz val="12"/>
      <name val="Times New Roman"/>
      <family val="1"/>
    </font>
  </fonts>
  <fills count="2">
    <fill>
      <patternFill patternType="none"/>
    </fill>
    <fill>
      <patternFill patternType="gray125"/>
    </fill>
  </fills>
  <borders count="4">
    <border>
      <left/>
      <right/>
      <top/>
      <bottom/>
      <diagonal/>
    </border>
    <border>
      <left/>
      <right/>
      <top/>
      <bottom style="double">
        <color indexed="64"/>
      </bottom>
      <diagonal/>
    </border>
    <border>
      <left/>
      <right/>
      <top/>
      <bottom style="thin">
        <color indexed="64"/>
      </bottom>
      <diagonal/>
    </border>
    <border>
      <left/>
      <right/>
      <top style="thin">
        <color indexed="64"/>
      </top>
      <bottom style="double">
        <color indexed="64"/>
      </bottom>
      <diagonal/>
    </border>
  </borders>
  <cellStyleXfs count="2">
    <xf numFmtId="0" fontId="0" fillId="0" borderId="0"/>
    <xf numFmtId="164" fontId="2" fillId="0" borderId="0" applyFont="0" applyFill="0" applyBorder="0" applyAlignment="0" applyProtection="0"/>
  </cellStyleXfs>
  <cellXfs count="76">
    <xf numFmtId="0" fontId="0" fillId="0" borderId="0" xfId="0"/>
    <xf numFmtId="0" fontId="1" fillId="0" borderId="0" xfId="0" applyFont="1"/>
    <xf numFmtId="0" fontId="3" fillId="0" borderId="0" xfId="0" applyFont="1"/>
    <xf numFmtId="0" fontId="4" fillId="0" borderId="0" xfId="0" applyFont="1"/>
    <xf numFmtId="0" fontId="5" fillId="0" borderId="0" xfId="0" applyFont="1"/>
    <xf numFmtId="0" fontId="6" fillId="0" borderId="0" xfId="0" applyFont="1"/>
    <xf numFmtId="0" fontId="0" fillId="0" borderId="0" xfId="0" applyAlignment="1">
      <alignment horizontal="center" vertical="center"/>
    </xf>
    <xf numFmtId="0" fontId="7" fillId="0" borderId="0" xfId="0" applyFont="1"/>
    <xf numFmtId="0" fontId="0" fillId="0" borderId="0" xfId="0"/>
    <xf numFmtId="43" fontId="5" fillId="0" borderId="0" xfId="0" applyNumberFormat="1" applyFont="1"/>
    <xf numFmtId="0" fontId="8" fillId="0" borderId="0" xfId="0" applyFont="1" applyAlignment="1">
      <alignment vertical="center"/>
    </xf>
    <xf numFmtId="0" fontId="7" fillId="0" borderId="0" xfId="0" applyFont="1" applyAlignment="1">
      <alignment horizontal="left" vertical="center" wrapText="1"/>
    </xf>
    <xf numFmtId="0" fontId="7" fillId="0" borderId="0" xfId="0" applyFont="1" applyAlignment="1">
      <alignment vertical="center" wrapText="1"/>
    </xf>
    <xf numFmtId="164" fontId="10" fillId="0" borderId="2" xfId="1" applyFont="1" applyBorder="1" applyAlignment="1">
      <alignment horizontal="center" vertical="center" wrapText="1"/>
    </xf>
    <xf numFmtId="164" fontId="11" fillId="0" borderId="1" xfId="1" applyFont="1" applyBorder="1" applyAlignment="1">
      <alignment horizontal="center" vertical="center" wrapText="1"/>
    </xf>
    <xf numFmtId="164" fontId="11" fillId="0" borderId="1" xfId="0" applyNumberFormat="1" applyFont="1" applyBorder="1" applyAlignment="1">
      <alignment horizontal="center" vertical="center" wrapText="1"/>
    </xf>
    <xf numFmtId="43" fontId="11" fillId="0" borderId="1" xfId="0" applyNumberFormat="1" applyFont="1" applyBorder="1" applyAlignment="1">
      <alignment horizontal="center" vertical="center" wrapText="1"/>
    </xf>
    <xf numFmtId="0" fontId="5" fillId="0" borderId="0" xfId="0" applyFont="1" applyAlignment="1">
      <alignment vertical="center" wrapText="1"/>
    </xf>
    <xf numFmtId="164" fontId="5" fillId="0" borderId="0" xfId="1" applyFont="1"/>
    <xf numFmtId="0" fontId="9" fillId="0" borderId="0" xfId="0" applyFont="1" applyAlignment="1">
      <alignment vertical="center"/>
    </xf>
    <xf numFmtId="0" fontId="0" fillId="0" borderId="0" xfId="0" applyAlignment="1">
      <alignment vertical="center"/>
    </xf>
    <xf numFmtId="0" fontId="9" fillId="0" borderId="0" xfId="0" applyFont="1" applyBorder="1" applyAlignment="1">
      <alignment vertical="center"/>
    </xf>
    <xf numFmtId="43" fontId="12" fillId="0" borderId="0" xfId="1" applyNumberFormat="1" applyFont="1" applyAlignment="1">
      <alignment horizontal="center" vertical="center" wrapText="1"/>
    </xf>
    <xf numFmtId="43" fontId="12" fillId="0" borderId="0" xfId="1" applyNumberFormat="1" applyFont="1" applyFill="1" applyAlignment="1">
      <alignment horizontal="center" vertical="center" wrapText="1"/>
    </xf>
    <xf numFmtId="164" fontId="10" fillId="0" borderId="0" xfId="1" applyFont="1" applyAlignment="1">
      <alignment horizontal="center" vertical="center" wrapText="1"/>
    </xf>
    <xf numFmtId="4" fontId="11" fillId="0" borderId="1" xfId="0" applyNumberFormat="1" applyFont="1" applyBorder="1" applyAlignment="1">
      <alignment horizontal="center" vertical="center" wrapText="1"/>
    </xf>
    <xf numFmtId="0" fontId="10" fillId="0" borderId="0" xfId="0" applyFont="1" applyAlignment="1">
      <alignment horizontal="center" vertical="center" wrapText="1"/>
    </xf>
    <xf numFmtId="43" fontId="10" fillId="0" borderId="0" xfId="1" applyNumberFormat="1" applyFont="1" applyBorder="1" applyAlignment="1">
      <alignment horizontal="center" vertical="center" wrapText="1"/>
    </xf>
    <xf numFmtId="43" fontId="10" fillId="0" borderId="0" xfId="1" applyNumberFormat="1" applyFont="1" applyFill="1" applyBorder="1" applyAlignment="1">
      <alignment horizontal="center" vertical="center" wrapText="1"/>
    </xf>
    <xf numFmtId="0" fontId="12" fillId="0" borderId="0" xfId="0" applyFont="1"/>
    <xf numFmtId="43" fontId="10" fillId="0" borderId="2" xfId="1" applyNumberFormat="1" applyFont="1" applyBorder="1" applyAlignment="1">
      <alignment horizontal="center" vertical="center" wrapText="1"/>
    </xf>
    <xf numFmtId="164" fontId="5" fillId="0" borderId="0" xfId="1" applyFont="1" applyAlignment="1">
      <alignment vertical="center" wrapText="1"/>
    </xf>
    <xf numFmtId="0" fontId="11" fillId="0" borderId="2" xfId="0" applyFont="1" applyBorder="1" applyAlignment="1">
      <alignment horizontal="center" vertical="center" wrapText="1"/>
    </xf>
    <xf numFmtId="164" fontId="10" fillId="0" borderId="0" xfId="1" applyNumberFormat="1" applyFont="1" applyAlignment="1">
      <alignment vertical="center" wrapText="1"/>
    </xf>
    <xf numFmtId="164" fontId="10" fillId="0" borderId="2" xfId="1" applyNumberFormat="1" applyFont="1" applyBorder="1" applyAlignment="1">
      <alignment vertical="center" wrapText="1"/>
    </xf>
    <xf numFmtId="164" fontId="11" fillId="0" borderId="0" xfId="1" applyNumberFormat="1" applyFont="1" applyAlignment="1">
      <alignment vertical="center" wrapText="1"/>
    </xf>
    <xf numFmtId="164" fontId="11" fillId="0" borderId="2" xfId="1" applyNumberFormat="1" applyFont="1" applyBorder="1" applyAlignment="1">
      <alignment vertical="center" wrapText="1"/>
    </xf>
    <xf numFmtId="164" fontId="11" fillId="0" borderId="1" xfId="1" applyNumberFormat="1" applyFont="1" applyBorder="1" applyAlignment="1">
      <alignment vertical="center" wrapText="1"/>
    </xf>
    <xf numFmtId="164" fontId="10" fillId="0" borderId="2" xfId="1" applyFont="1" applyBorder="1" applyAlignment="1">
      <alignment horizontal="right" vertical="center" wrapText="1"/>
    </xf>
    <xf numFmtId="164" fontId="11" fillId="0" borderId="1" xfId="1" applyFont="1" applyBorder="1" applyAlignment="1">
      <alignment horizontal="right" vertical="center" wrapText="1"/>
    </xf>
    <xf numFmtId="164" fontId="10" fillId="0" borderId="0" xfId="1" applyFont="1" applyBorder="1" applyAlignment="1">
      <alignment horizontal="right" vertical="center" wrapText="1"/>
    </xf>
    <xf numFmtId="0" fontId="11" fillId="0" borderId="0" xfId="0" applyFont="1" applyAlignment="1">
      <alignment horizontal="right" vertical="center" wrapText="1"/>
    </xf>
    <xf numFmtId="0" fontId="10" fillId="0" borderId="0" xfId="0" applyFont="1" applyAlignment="1">
      <alignment horizontal="left" vertical="center" wrapText="1"/>
    </xf>
    <xf numFmtId="0" fontId="11" fillId="0" borderId="0" xfId="0" applyFont="1" applyAlignment="1">
      <alignment horizontal="left" vertical="center" wrapText="1"/>
    </xf>
    <xf numFmtId="0" fontId="11" fillId="0" borderId="0" xfId="0" applyFont="1" applyAlignment="1">
      <alignment vertical="center" wrapText="1"/>
    </xf>
    <xf numFmtId="0" fontId="10" fillId="0" borderId="0" xfId="0" applyFont="1" applyAlignment="1">
      <alignment vertical="center" wrapText="1"/>
    </xf>
    <xf numFmtId="0" fontId="11" fillId="0" borderId="0" xfId="0" applyFont="1" applyAlignment="1">
      <alignment horizontal="center" vertical="center" wrapText="1"/>
    </xf>
    <xf numFmtId="164" fontId="5" fillId="0" borderId="0" xfId="0" applyNumberFormat="1" applyFont="1"/>
    <xf numFmtId="164" fontId="10" fillId="0" borderId="0" xfId="1" applyFont="1" applyBorder="1" applyAlignment="1">
      <alignment horizontal="center" vertical="center" wrapText="1"/>
    </xf>
    <xf numFmtId="0" fontId="10" fillId="0" borderId="0" xfId="0" applyFont="1" applyBorder="1" applyAlignment="1">
      <alignment horizontal="center" vertical="center" wrapText="1"/>
    </xf>
    <xf numFmtId="43" fontId="10" fillId="0" borderId="0" xfId="0" applyNumberFormat="1" applyFont="1" applyAlignment="1">
      <alignment horizontal="center" vertical="center" wrapText="1"/>
    </xf>
    <xf numFmtId="43" fontId="12" fillId="0" borderId="0" xfId="1" applyNumberFormat="1" applyFont="1" applyFill="1" applyAlignment="1">
      <alignment horizontal="center"/>
    </xf>
    <xf numFmtId="43" fontId="12" fillId="0" borderId="0" xfId="1" applyNumberFormat="1" applyFont="1" applyFill="1" applyBorder="1" applyAlignment="1">
      <alignment horizontal="center"/>
    </xf>
    <xf numFmtId="43" fontId="12" fillId="0" borderId="2" xfId="1" applyNumberFormat="1" applyFont="1" applyFill="1" applyBorder="1" applyAlignment="1">
      <alignment horizontal="center"/>
    </xf>
    <xf numFmtId="164" fontId="11" fillId="0" borderId="0" xfId="1" applyFont="1" applyBorder="1" applyAlignment="1">
      <alignment horizontal="center" vertical="center" wrapText="1"/>
    </xf>
    <xf numFmtId="43" fontId="11" fillId="0" borderId="3" xfId="0" applyNumberFormat="1" applyFont="1" applyBorder="1" applyAlignment="1">
      <alignment vertical="center" wrapText="1"/>
    </xf>
    <xf numFmtId="0" fontId="15" fillId="0" borderId="0" xfId="0" applyFont="1" applyAlignment="1">
      <alignment horizontal="center" vertical="center"/>
    </xf>
    <xf numFmtId="0" fontId="15" fillId="0" borderId="0" xfId="0" applyFont="1" applyAlignment="1">
      <alignment vertical="center"/>
    </xf>
    <xf numFmtId="0" fontId="16" fillId="0" borderId="0" xfId="0" applyFont="1" applyAlignment="1">
      <alignment vertical="center"/>
    </xf>
    <xf numFmtId="0" fontId="17" fillId="0" borderId="0" xfId="0" applyFont="1" applyAlignment="1">
      <alignment vertical="center"/>
    </xf>
    <xf numFmtId="0" fontId="10"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horizontal="left" vertical="center" wrapText="1"/>
    </xf>
    <xf numFmtId="0" fontId="11" fillId="0" borderId="0" xfId="0" applyFont="1" applyAlignment="1">
      <alignment horizontal="center" vertical="center" wrapText="1"/>
    </xf>
    <xf numFmtId="0" fontId="11" fillId="0" borderId="0" xfId="0" applyFont="1" applyAlignment="1">
      <alignment horizontal="left" vertical="center" wrapText="1"/>
    </xf>
    <xf numFmtId="0" fontId="10" fillId="0" borderId="0" xfId="0" applyFont="1" applyBorder="1" applyAlignment="1">
      <alignment horizontal="left" vertical="center" wrapText="1"/>
    </xf>
    <xf numFmtId="0" fontId="11" fillId="0" borderId="0" xfId="0" applyFont="1" applyFill="1" applyAlignment="1">
      <alignment horizontal="left" vertical="center" wrapText="1"/>
    </xf>
    <xf numFmtId="0" fontId="11" fillId="0" borderId="0" xfId="0" applyFont="1" applyAlignment="1">
      <alignment vertical="center" wrapText="1"/>
    </xf>
    <xf numFmtId="0" fontId="10" fillId="0" borderId="0" xfId="0" applyFont="1" applyAlignment="1">
      <alignment vertical="center" wrapText="1"/>
    </xf>
    <xf numFmtId="0" fontId="7" fillId="0" borderId="0" xfId="0" applyFont="1" applyAlignment="1">
      <alignment horizontal="left" vertical="center" wrapText="1"/>
    </xf>
    <xf numFmtId="0" fontId="12" fillId="0" borderId="0" xfId="0" applyFont="1" applyFill="1" applyAlignment="1">
      <alignment horizontal="left" vertical="center" wrapText="1"/>
    </xf>
    <xf numFmtId="0" fontId="12" fillId="0" borderId="0" xfId="0" applyFont="1" applyAlignment="1">
      <alignment horizontal="left" vertical="center" wrapText="1"/>
    </xf>
    <xf numFmtId="0" fontId="15" fillId="0" borderId="0" xfId="0" applyFont="1" applyBorder="1" applyAlignment="1">
      <alignment horizontal="center" vertical="center"/>
    </xf>
    <xf numFmtId="0" fontId="15" fillId="0" borderId="0" xfId="0" applyFont="1" applyAlignment="1">
      <alignment horizontal="center" vertical="center"/>
    </xf>
    <xf numFmtId="0" fontId="12" fillId="0" borderId="0" xfId="0" applyFont="1" applyAlignment="1">
      <alignment horizontal="left" vertical="center"/>
    </xf>
    <xf numFmtId="0" fontId="11" fillId="0" borderId="0" xfId="0" applyFont="1" applyAlignment="1">
      <alignment horizontal="right" vertical="center" wrapText="1"/>
    </xf>
  </cellXfs>
  <cellStyles count="2">
    <cellStyle name="Millares" xfId="1" builtinId="3"/>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10"/>
  <sheetViews>
    <sheetView tabSelected="1" topLeftCell="A154" zoomScale="145" zoomScaleNormal="145" workbookViewId="0">
      <selection activeCell="A167" sqref="A167:D210"/>
    </sheetView>
  </sheetViews>
  <sheetFormatPr baseColWidth="10" defaultRowHeight="15.75"/>
  <cols>
    <col min="1" max="1" width="42.7109375" style="45" customWidth="1"/>
    <col min="2" max="2" width="20.140625" style="45" customWidth="1"/>
    <col min="3" max="3" width="19.140625" style="45" customWidth="1"/>
    <col min="4" max="4" width="20.28515625" style="26" customWidth="1"/>
    <col min="5" max="5" width="14.5703125" customWidth="1"/>
    <col min="6" max="6" width="17.28515625" customWidth="1"/>
    <col min="7" max="7" width="14.85546875" customWidth="1"/>
    <col min="8" max="8" width="13.140625" customWidth="1"/>
    <col min="9" max="9" width="15" bestFit="1" customWidth="1"/>
    <col min="12" max="12" width="16" bestFit="1" customWidth="1"/>
  </cols>
  <sheetData>
    <row r="1" spans="1:9" s="8" customFormat="1">
      <c r="A1" s="63" t="s">
        <v>89</v>
      </c>
      <c r="B1" s="63"/>
      <c r="C1" s="63"/>
      <c r="D1" s="63"/>
    </row>
    <row r="2" spans="1:9" s="2" customFormat="1">
      <c r="A2" s="64" t="s">
        <v>143</v>
      </c>
      <c r="B2" s="64"/>
      <c r="C2" s="64"/>
      <c r="D2" s="64"/>
      <c r="E2" s="3"/>
      <c r="F2" s="3"/>
      <c r="G2" s="3"/>
      <c r="H2" s="3"/>
      <c r="I2" s="3"/>
    </row>
    <row r="3" spans="1:9" ht="15.75" customHeight="1">
      <c r="A3" s="62" t="s">
        <v>98</v>
      </c>
      <c r="B3" s="62"/>
      <c r="C3" s="62"/>
      <c r="D3" s="62"/>
      <c r="E3" s="4"/>
      <c r="F3" s="4"/>
      <c r="G3" s="4"/>
      <c r="H3" s="4"/>
    </row>
    <row r="4" spans="1:9">
      <c r="A4" s="62" t="s">
        <v>12</v>
      </c>
      <c r="B4" s="62"/>
      <c r="C4" s="62"/>
      <c r="D4" s="46">
        <v>2024</v>
      </c>
      <c r="E4" s="4"/>
      <c r="F4" s="4"/>
      <c r="G4" s="4"/>
      <c r="H4" s="4"/>
    </row>
    <row r="5" spans="1:9">
      <c r="A5" s="62" t="s">
        <v>26</v>
      </c>
      <c r="B5" s="62"/>
      <c r="C5" s="62"/>
      <c r="D5" s="24">
        <v>143942951.72</v>
      </c>
      <c r="E5" s="4"/>
      <c r="F5" s="4"/>
      <c r="G5" s="4"/>
      <c r="H5" s="4"/>
    </row>
    <row r="6" spans="1:9">
      <c r="A6" s="62" t="s">
        <v>27</v>
      </c>
      <c r="B6" s="62"/>
      <c r="C6" s="62"/>
      <c r="D6" s="24">
        <v>32056</v>
      </c>
      <c r="E6" s="4"/>
      <c r="F6" s="4"/>
      <c r="G6" s="4"/>
      <c r="H6" s="4"/>
    </row>
    <row r="7" spans="1:9">
      <c r="A7" s="62" t="s">
        <v>28</v>
      </c>
      <c r="B7" s="62"/>
      <c r="C7" s="62"/>
      <c r="D7" s="13">
        <v>355</v>
      </c>
      <c r="E7" s="4"/>
      <c r="F7" s="4"/>
      <c r="G7" s="4"/>
      <c r="H7" s="4"/>
    </row>
    <row r="8" spans="1:9" ht="16.5" thickBot="1">
      <c r="A8" s="64" t="s">
        <v>25</v>
      </c>
      <c r="B8" s="64"/>
      <c r="C8" s="64"/>
      <c r="D8" s="14">
        <f>+D5+D6+D7</f>
        <v>143975362.72</v>
      </c>
      <c r="E8" s="4"/>
      <c r="F8" s="4"/>
      <c r="G8" s="4"/>
      <c r="H8" s="4"/>
    </row>
    <row r="9" spans="1:9" ht="16.5" thickTop="1">
      <c r="A9" s="45" t="s">
        <v>3</v>
      </c>
      <c r="E9" s="4"/>
      <c r="F9" s="4"/>
      <c r="G9" s="4"/>
      <c r="H9" s="4"/>
    </row>
    <row r="10" spans="1:9" s="8" customFormat="1" ht="15.75" customHeight="1">
      <c r="A10" s="62" t="s">
        <v>142</v>
      </c>
      <c r="B10" s="62"/>
      <c r="C10" s="62"/>
      <c r="D10" s="62"/>
      <c r="E10" s="4"/>
      <c r="F10" s="4"/>
      <c r="G10" s="4"/>
      <c r="H10" s="4"/>
    </row>
    <row r="11" spans="1:9" s="8" customFormat="1" ht="15.75" customHeight="1">
      <c r="A11" s="62"/>
      <c r="B11" s="62"/>
      <c r="C11" s="62"/>
      <c r="D11" s="62"/>
      <c r="E11" s="4"/>
      <c r="F11" s="4"/>
      <c r="G11" s="4"/>
      <c r="H11" s="4"/>
    </row>
    <row r="12" spans="1:9" s="8" customFormat="1" ht="15.75" customHeight="1">
      <c r="A12" s="60"/>
      <c r="B12" s="60"/>
      <c r="C12" s="60"/>
      <c r="D12" s="60"/>
      <c r="E12" s="4"/>
      <c r="F12" s="4"/>
      <c r="G12" s="4"/>
      <c r="H12" s="4"/>
    </row>
    <row r="13" spans="1:9" s="2" customFormat="1">
      <c r="A13" s="64" t="s">
        <v>144</v>
      </c>
      <c r="B13" s="64"/>
      <c r="C13" s="64"/>
      <c r="D13" s="64"/>
      <c r="E13" s="3"/>
      <c r="F13" s="3"/>
      <c r="G13" s="3"/>
      <c r="H13" s="3"/>
      <c r="I13" s="3"/>
    </row>
    <row r="14" spans="1:9">
      <c r="A14" s="62" t="s">
        <v>99</v>
      </c>
      <c r="B14" s="62"/>
      <c r="C14" s="62"/>
      <c r="D14" s="62"/>
      <c r="E14" s="4"/>
      <c r="F14" s="4"/>
      <c r="G14" s="4"/>
      <c r="H14" s="4"/>
    </row>
    <row r="15" spans="1:9">
      <c r="A15" s="62" t="s">
        <v>11</v>
      </c>
      <c r="B15" s="62"/>
      <c r="C15" s="62"/>
      <c r="D15" s="46">
        <v>2024</v>
      </c>
      <c r="E15" s="4"/>
      <c r="F15" s="4"/>
      <c r="G15" s="4"/>
      <c r="H15" s="4"/>
    </row>
    <row r="16" spans="1:9">
      <c r="A16" s="62" t="s">
        <v>29</v>
      </c>
      <c r="B16" s="62"/>
      <c r="C16" s="62"/>
      <c r="D16" s="24">
        <v>5837655.2999999998</v>
      </c>
      <c r="E16" s="4"/>
      <c r="F16" s="4"/>
      <c r="G16" s="4"/>
      <c r="H16" s="4"/>
    </row>
    <row r="17" spans="1:9">
      <c r="A17" s="62" t="s">
        <v>30</v>
      </c>
      <c r="B17" s="62"/>
      <c r="C17" s="62"/>
      <c r="D17" s="24">
        <v>4025138.28</v>
      </c>
      <c r="E17" s="4"/>
      <c r="F17" s="4"/>
      <c r="G17" s="4"/>
      <c r="H17" s="4"/>
    </row>
    <row r="18" spans="1:9">
      <c r="A18" s="62" t="s">
        <v>31</v>
      </c>
      <c r="B18" s="62"/>
      <c r="C18" s="62"/>
      <c r="D18" s="24">
        <v>10395.200000000001</v>
      </c>
      <c r="E18" s="4"/>
      <c r="F18" s="4"/>
      <c r="G18" s="4"/>
      <c r="H18" s="4"/>
    </row>
    <row r="19" spans="1:9">
      <c r="A19" s="62" t="s">
        <v>32</v>
      </c>
      <c r="B19" s="62"/>
      <c r="C19" s="62"/>
      <c r="D19" s="24">
        <v>219985.1</v>
      </c>
      <c r="E19" s="4"/>
      <c r="F19" s="4"/>
      <c r="G19" s="4"/>
      <c r="H19" s="4"/>
    </row>
    <row r="20" spans="1:9">
      <c r="A20" s="62" t="s">
        <v>33</v>
      </c>
      <c r="B20" s="62"/>
      <c r="C20" s="62"/>
      <c r="D20" s="24">
        <v>352991.3</v>
      </c>
      <c r="E20" s="4"/>
      <c r="F20" s="4"/>
      <c r="G20" s="4"/>
      <c r="H20" s="4"/>
    </row>
    <row r="21" spans="1:9">
      <c r="A21" s="62" t="s">
        <v>34</v>
      </c>
      <c r="B21" s="62"/>
      <c r="C21" s="62"/>
      <c r="D21" s="24">
        <v>31948.73</v>
      </c>
      <c r="E21" s="4"/>
      <c r="F21" s="4"/>
      <c r="G21" s="4"/>
      <c r="H21" s="4"/>
    </row>
    <row r="22" spans="1:9">
      <c r="A22" s="62" t="s">
        <v>35</v>
      </c>
      <c r="B22" s="62"/>
      <c r="C22" s="62"/>
      <c r="D22" s="24">
        <v>10200</v>
      </c>
      <c r="E22" s="4"/>
      <c r="F22" s="4"/>
      <c r="G22" s="4"/>
      <c r="H22" s="4"/>
    </row>
    <row r="23" spans="1:9">
      <c r="A23" s="62" t="s">
        <v>36</v>
      </c>
      <c r="B23" s="62"/>
      <c r="C23" s="62"/>
      <c r="D23" s="24">
        <v>365613.8</v>
      </c>
      <c r="E23" s="4"/>
      <c r="F23" s="4"/>
      <c r="G23" s="4"/>
      <c r="H23" s="4"/>
    </row>
    <row r="24" spans="1:9">
      <c r="A24" s="62" t="s">
        <v>37</v>
      </c>
      <c r="B24" s="62"/>
      <c r="C24" s="62"/>
      <c r="D24" s="24">
        <v>168512.8</v>
      </c>
      <c r="E24" s="4"/>
      <c r="F24" s="4"/>
      <c r="G24" s="4"/>
      <c r="H24" s="4"/>
    </row>
    <row r="25" spans="1:9">
      <c r="A25" s="62" t="s">
        <v>38</v>
      </c>
      <c r="B25" s="62"/>
      <c r="C25" s="62"/>
      <c r="D25" s="24">
        <v>36784.639999999999</v>
      </c>
      <c r="E25" s="4"/>
      <c r="F25" s="4"/>
      <c r="G25" s="4"/>
      <c r="H25" s="4"/>
    </row>
    <row r="26" spans="1:9">
      <c r="A26" s="62" t="s">
        <v>39</v>
      </c>
      <c r="B26" s="62"/>
      <c r="C26" s="62"/>
      <c r="D26" s="13">
        <v>87002.17</v>
      </c>
      <c r="E26" s="4"/>
      <c r="F26" s="4"/>
      <c r="G26" s="4"/>
      <c r="H26" s="4"/>
    </row>
    <row r="27" spans="1:9" ht="16.5" thickBot="1">
      <c r="A27" s="64" t="s">
        <v>25</v>
      </c>
      <c r="B27" s="64"/>
      <c r="C27" s="64"/>
      <c r="D27" s="14">
        <f>SUM(D16:D26)</f>
        <v>11146227.320000002</v>
      </c>
      <c r="E27" s="4"/>
      <c r="F27" s="4"/>
      <c r="G27" s="4"/>
      <c r="H27" s="4"/>
    </row>
    <row r="28" spans="1:9" ht="16.5" thickTop="1">
      <c r="A28" s="44"/>
      <c r="D28" s="48"/>
      <c r="E28" s="4"/>
      <c r="F28" s="4"/>
      <c r="G28" s="4"/>
      <c r="H28" s="4"/>
    </row>
    <row r="29" spans="1:9" s="2" customFormat="1">
      <c r="A29" s="64" t="s">
        <v>145</v>
      </c>
      <c r="B29" s="64"/>
      <c r="C29" s="64"/>
      <c r="D29" s="64"/>
      <c r="E29" s="3"/>
      <c r="F29" s="3"/>
      <c r="G29" s="3"/>
      <c r="H29" s="3"/>
      <c r="I29" s="3"/>
    </row>
    <row r="30" spans="1:9">
      <c r="A30" s="62" t="s">
        <v>138</v>
      </c>
      <c r="B30" s="62"/>
      <c r="C30" s="62"/>
      <c r="D30" s="62"/>
      <c r="E30" s="4"/>
      <c r="F30" s="4"/>
      <c r="G30" s="4"/>
      <c r="H30" s="4"/>
      <c r="I30" s="4"/>
    </row>
    <row r="31" spans="1:9">
      <c r="A31" s="62" t="s">
        <v>11</v>
      </c>
      <c r="B31" s="62"/>
      <c r="C31" s="62"/>
      <c r="D31" s="46">
        <v>2024</v>
      </c>
      <c r="E31" s="4"/>
      <c r="F31" s="4"/>
      <c r="G31" s="4"/>
      <c r="H31" s="4"/>
    </row>
    <row r="32" spans="1:9">
      <c r="A32" s="62" t="s">
        <v>40</v>
      </c>
      <c r="B32" s="62"/>
      <c r="C32" s="62"/>
      <c r="D32" s="13">
        <v>7177585.4000000004</v>
      </c>
      <c r="E32" s="4"/>
      <c r="F32" s="4"/>
      <c r="G32" s="4"/>
      <c r="H32" s="4"/>
    </row>
    <row r="33" spans="1:9" ht="16.5" thickBot="1">
      <c r="A33" s="64" t="s">
        <v>25</v>
      </c>
      <c r="B33" s="64"/>
      <c r="C33" s="64"/>
      <c r="D33" s="14">
        <f>+D32</f>
        <v>7177585.4000000004</v>
      </c>
      <c r="E33" s="4"/>
      <c r="F33" s="4"/>
      <c r="G33" s="4"/>
      <c r="H33" s="4"/>
    </row>
    <row r="34" spans="1:9" ht="16.5" thickTop="1">
      <c r="E34" s="4"/>
      <c r="F34" s="4"/>
      <c r="G34" s="4"/>
      <c r="H34" s="4"/>
    </row>
    <row r="35" spans="1:9" ht="15.75" customHeight="1">
      <c r="A35" s="66" t="s">
        <v>146</v>
      </c>
      <c r="B35" s="66"/>
      <c r="C35" s="66"/>
      <c r="D35" s="66"/>
      <c r="E35" s="4"/>
      <c r="F35" s="4"/>
      <c r="G35" s="4"/>
      <c r="H35" s="4"/>
      <c r="I35" s="4"/>
    </row>
    <row r="36" spans="1:9" s="6" customFormat="1" ht="31.5">
      <c r="A36" s="26"/>
      <c r="B36" s="32" t="s">
        <v>4</v>
      </c>
      <c r="C36" s="32" t="s">
        <v>10</v>
      </c>
      <c r="D36" s="32" t="s">
        <v>5</v>
      </c>
    </row>
    <row r="37" spans="1:9">
      <c r="A37" s="44" t="s">
        <v>41</v>
      </c>
      <c r="B37" s="33">
        <v>50015489.869999997</v>
      </c>
      <c r="C37" s="33">
        <v>30801268.27</v>
      </c>
      <c r="D37" s="33">
        <f>+B37+C37</f>
        <v>80816758.140000001</v>
      </c>
    </row>
    <row r="38" spans="1:9">
      <c r="A38" s="45" t="s">
        <v>6</v>
      </c>
      <c r="B38" s="34">
        <v>5276995.01</v>
      </c>
      <c r="C38" s="34">
        <v>512901.31</v>
      </c>
      <c r="D38" s="34">
        <f>+B38+C38</f>
        <v>5789896.3199999994</v>
      </c>
    </row>
    <row r="39" spans="1:9">
      <c r="A39" s="44" t="s">
        <v>7</v>
      </c>
      <c r="B39" s="35">
        <f>+B37+B38</f>
        <v>55292484.879999995</v>
      </c>
      <c r="C39" s="35">
        <f>+C37+C38</f>
        <v>31314169.579999998</v>
      </c>
      <c r="D39" s="35">
        <f>+B39+C39</f>
        <v>86606654.459999993</v>
      </c>
    </row>
    <row r="40" spans="1:9">
      <c r="B40" s="33"/>
      <c r="C40" s="33"/>
      <c r="D40" s="33"/>
    </row>
    <row r="41" spans="1:9">
      <c r="A41" s="45" t="s">
        <v>8</v>
      </c>
      <c r="B41" s="33">
        <v>0</v>
      </c>
      <c r="C41" s="33">
        <v>19781.509999999998</v>
      </c>
      <c r="D41" s="33">
        <f>+B41+C41</f>
        <v>19781.509999999998</v>
      </c>
    </row>
    <row r="42" spans="1:9" ht="32.25" customHeight="1">
      <c r="A42" s="45" t="s">
        <v>140</v>
      </c>
      <c r="B42" s="33">
        <v>14066857.17</v>
      </c>
      <c r="C42" s="33">
        <v>1029665.81</v>
      </c>
      <c r="D42" s="33">
        <f>+B42+C42</f>
        <v>15096522.98</v>
      </c>
    </row>
    <row r="43" spans="1:9">
      <c r="A43" s="45" t="s">
        <v>9</v>
      </c>
      <c r="B43" s="33">
        <v>701470.59</v>
      </c>
      <c r="C43" s="33">
        <v>99133.81</v>
      </c>
      <c r="D43" s="33">
        <f>+B43+C43</f>
        <v>800604.39999999991</v>
      </c>
    </row>
    <row r="44" spans="1:9">
      <c r="A44" s="44" t="s">
        <v>7</v>
      </c>
      <c r="B44" s="36">
        <f>+B41+B42+B43</f>
        <v>14768327.76</v>
      </c>
      <c r="C44" s="36">
        <f>+C41+C42+C43</f>
        <v>1148581.1300000001</v>
      </c>
      <c r="D44" s="36">
        <f>+B44+C44</f>
        <v>15916908.890000001</v>
      </c>
    </row>
    <row r="45" spans="1:9" ht="16.5" thickBot="1">
      <c r="A45" s="44" t="s">
        <v>42</v>
      </c>
      <c r="B45" s="37">
        <f>SUM(B39-B44)</f>
        <v>40524157.119999997</v>
      </c>
      <c r="C45" s="37">
        <f>SUM(C39-C44)</f>
        <v>30165588.449999999</v>
      </c>
      <c r="D45" s="37">
        <f>+B45+C45</f>
        <v>70689745.569999993</v>
      </c>
      <c r="E45" s="4"/>
      <c r="F45" s="4"/>
      <c r="G45" s="4"/>
      <c r="H45" s="4"/>
      <c r="I45" s="4"/>
    </row>
    <row r="46" spans="1:9" s="8" customFormat="1" ht="16.5" thickTop="1">
      <c r="A46" s="45"/>
      <c r="B46" s="45"/>
      <c r="C46" s="45"/>
      <c r="D46" s="26"/>
      <c r="E46" s="4"/>
      <c r="F46" s="4"/>
      <c r="G46" s="4"/>
      <c r="H46" s="4"/>
      <c r="I46" s="4"/>
    </row>
    <row r="47" spans="1:9" s="8" customFormat="1" ht="34.5" customHeight="1">
      <c r="A47" s="62" t="s">
        <v>132</v>
      </c>
      <c r="B47" s="62"/>
      <c r="C47" s="62"/>
      <c r="D47" s="62"/>
      <c r="E47" s="12"/>
      <c r="F47" s="12"/>
      <c r="G47" s="12"/>
      <c r="H47" s="12"/>
      <c r="I47" s="12"/>
    </row>
    <row r="48" spans="1:9" s="8" customFormat="1" ht="25.5" customHeight="1">
      <c r="A48" s="62"/>
      <c r="B48" s="62"/>
      <c r="C48" s="62"/>
      <c r="D48" s="62"/>
      <c r="E48" s="12"/>
      <c r="F48" s="12"/>
      <c r="G48" s="12"/>
      <c r="H48" s="12"/>
      <c r="I48" s="12"/>
    </row>
    <row r="49" spans="1:9" s="8" customFormat="1" ht="26.25" customHeight="1">
      <c r="A49" s="62"/>
      <c r="B49" s="62"/>
      <c r="C49" s="62"/>
      <c r="D49" s="62"/>
      <c r="E49" s="12"/>
      <c r="F49" s="12"/>
      <c r="G49" s="12"/>
      <c r="H49" s="12"/>
      <c r="I49" s="12"/>
    </row>
    <row r="50" spans="1:9" s="8" customFormat="1">
      <c r="A50" s="42"/>
      <c r="B50" s="42"/>
      <c r="C50" s="42"/>
      <c r="D50" s="42"/>
      <c r="E50" s="11"/>
      <c r="F50" s="11"/>
      <c r="G50" s="11"/>
      <c r="H50" s="11"/>
      <c r="I50" s="11"/>
    </row>
    <row r="51" spans="1:9">
      <c r="A51" s="64" t="s">
        <v>147</v>
      </c>
      <c r="B51" s="64"/>
      <c r="C51" s="64"/>
      <c r="D51" s="64"/>
      <c r="E51" s="7"/>
      <c r="F51" s="4"/>
      <c r="G51" s="4"/>
      <c r="H51" s="4"/>
      <c r="I51" s="4"/>
    </row>
    <row r="52" spans="1:9">
      <c r="A52" s="62" t="s">
        <v>100</v>
      </c>
      <c r="B52" s="62"/>
      <c r="C52" s="62"/>
      <c r="D52" s="62"/>
      <c r="E52" s="7"/>
      <c r="F52" s="4"/>
      <c r="G52" s="4"/>
      <c r="H52" s="4"/>
      <c r="I52" s="4"/>
    </row>
    <row r="53" spans="1:9">
      <c r="A53" s="62" t="s">
        <v>14</v>
      </c>
      <c r="B53" s="62"/>
      <c r="C53" s="62"/>
      <c r="D53" s="46">
        <v>2024</v>
      </c>
      <c r="E53" s="4"/>
      <c r="F53" s="4"/>
      <c r="G53" s="4"/>
      <c r="H53" s="4"/>
    </row>
    <row r="54" spans="1:9">
      <c r="A54" s="62" t="s">
        <v>45</v>
      </c>
      <c r="B54" s="62"/>
      <c r="C54" s="62"/>
      <c r="D54" s="13">
        <v>230000</v>
      </c>
      <c r="E54" s="4"/>
      <c r="F54" s="4"/>
      <c r="G54" s="4"/>
      <c r="H54" s="4"/>
    </row>
    <row r="55" spans="1:9" ht="16.5" thickBot="1">
      <c r="A55" s="64" t="s">
        <v>25</v>
      </c>
      <c r="B55" s="64"/>
      <c r="C55" s="64"/>
      <c r="D55" s="14">
        <f>+D54</f>
        <v>230000</v>
      </c>
      <c r="E55" s="4"/>
      <c r="F55" s="4"/>
      <c r="G55" s="4"/>
      <c r="H55" s="4"/>
    </row>
    <row r="56" spans="1:9" ht="16.5" thickTop="1">
      <c r="E56" s="4"/>
      <c r="F56" s="4"/>
      <c r="G56" s="4"/>
      <c r="H56" s="4"/>
    </row>
    <row r="57" spans="1:9">
      <c r="A57" s="64" t="s">
        <v>148</v>
      </c>
      <c r="B57" s="64"/>
      <c r="C57" s="64"/>
      <c r="D57" s="64"/>
      <c r="E57" s="4"/>
      <c r="F57" s="4"/>
      <c r="G57" s="4"/>
      <c r="H57" s="4"/>
    </row>
    <row r="58" spans="1:9">
      <c r="A58" s="62" t="s">
        <v>101</v>
      </c>
      <c r="B58" s="62"/>
      <c r="C58" s="62"/>
      <c r="D58" s="62"/>
      <c r="E58" s="4"/>
      <c r="F58" s="4"/>
      <c r="G58" s="4"/>
      <c r="H58" s="4"/>
    </row>
    <row r="59" spans="1:9">
      <c r="A59" s="62" t="s">
        <v>11</v>
      </c>
      <c r="B59" s="62"/>
      <c r="C59" s="62"/>
      <c r="D59" s="46">
        <v>2024</v>
      </c>
      <c r="E59" s="4"/>
      <c r="F59" s="4"/>
      <c r="G59" s="4"/>
      <c r="H59" s="4"/>
    </row>
    <row r="60" spans="1:9">
      <c r="A60" s="62" t="s">
        <v>90</v>
      </c>
      <c r="B60" s="62"/>
      <c r="C60" s="62"/>
      <c r="D60" s="13">
        <v>373819.14</v>
      </c>
      <c r="E60" s="4"/>
      <c r="F60" s="4"/>
      <c r="G60" s="4"/>
      <c r="H60" s="4"/>
    </row>
    <row r="61" spans="1:9" ht="16.5" thickBot="1">
      <c r="A61" s="64" t="s">
        <v>25</v>
      </c>
      <c r="B61" s="64"/>
      <c r="C61" s="64"/>
      <c r="D61" s="14">
        <f>+D60</f>
        <v>373819.14</v>
      </c>
      <c r="E61" s="4"/>
      <c r="F61" s="4"/>
      <c r="G61" s="4"/>
      <c r="H61" s="4"/>
    </row>
    <row r="62" spans="1:9" ht="16.5" thickTop="1">
      <c r="E62" s="4"/>
      <c r="F62" s="4"/>
      <c r="G62" s="4"/>
      <c r="H62" s="4"/>
    </row>
    <row r="63" spans="1:9">
      <c r="A63" s="64" t="s">
        <v>149</v>
      </c>
      <c r="B63" s="64"/>
      <c r="C63" s="64"/>
      <c r="D63" s="64"/>
      <c r="E63" s="4"/>
      <c r="F63" s="4"/>
      <c r="G63" s="4"/>
      <c r="H63" s="4"/>
    </row>
    <row r="64" spans="1:9">
      <c r="A64" s="62" t="s">
        <v>139</v>
      </c>
      <c r="B64" s="62"/>
      <c r="C64" s="62"/>
      <c r="D64" s="62"/>
      <c r="E64" s="4"/>
      <c r="F64" s="4"/>
      <c r="G64" s="4"/>
      <c r="H64" s="4"/>
    </row>
    <row r="65" spans="1:9">
      <c r="A65" s="62" t="s">
        <v>11</v>
      </c>
      <c r="B65" s="62"/>
      <c r="C65" s="62"/>
      <c r="D65" s="46">
        <v>2024</v>
      </c>
      <c r="E65" s="4"/>
      <c r="F65" s="4"/>
      <c r="G65" s="4"/>
      <c r="H65" s="4"/>
    </row>
    <row r="66" spans="1:9">
      <c r="A66" s="62" t="s">
        <v>43</v>
      </c>
      <c r="B66" s="62"/>
      <c r="C66" s="62"/>
      <c r="D66" s="13">
        <v>2256167.34</v>
      </c>
      <c r="E66" s="4"/>
      <c r="F66" s="4"/>
      <c r="G66" s="4"/>
      <c r="H66" s="4"/>
    </row>
    <row r="67" spans="1:9" ht="16.5" thickBot="1">
      <c r="A67" s="64" t="s">
        <v>25</v>
      </c>
      <c r="B67" s="64"/>
      <c r="C67" s="64"/>
      <c r="D67" s="15">
        <f>+D66</f>
        <v>2256167.34</v>
      </c>
      <c r="E67" s="4"/>
      <c r="F67" s="4"/>
      <c r="G67" s="4"/>
      <c r="H67" s="4"/>
    </row>
    <row r="68" spans="1:9" ht="16.5" thickTop="1">
      <c r="E68" s="4"/>
      <c r="F68" s="4"/>
      <c r="G68" s="4"/>
      <c r="H68" s="4"/>
    </row>
    <row r="69" spans="1:9" s="8" customFormat="1">
      <c r="A69" s="64" t="s">
        <v>150</v>
      </c>
      <c r="B69" s="64"/>
      <c r="C69" s="64"/>
      <c r="D69" s="64"/>
      <c r="E69" s="5"/>
      <c r="F69" s="4"/>
      <c r="G69" s="4"/>
      <c r="H69" s="4"/>
    </row>
    <row r="70" spans="1:9" s="8" customFormat="1">
      <c r="A70" s="62" t="s">
        <v>133</v>
      </c>
      <c r="B70" s="62"/>
      <c r="C70" s="62"/>
      <c r="D70" s="62"/>
      <c r="E70" s="4"/>
      <c r="F70" s="4"/>
      <c r="G70" s="4"/>
    </row>
    <row r="71" spans="1:9" s="8" customFormat="1">
      <c r="A71" s="62" t="s">
        <v>13</v>
      </c>
      <c r="B71" s="62"/>
      <c r="C71" s="62"/>
      <c r="D71" s="41">
        <v>2024</v>
      </c>
      <c r="E71" s="4"/>
      <c r="F71" s="4"/>
      <c r="G71" s="4"/>
    </row>
    <row r="72" spans="1:9" s="8" customFormat="1">
      <c r="A72" s="62" t="s">
        <v>92</v>
      </c>
      <c r="B72" s="62"/>
      <c r="C72" s="62"/>
      <c r="D72" s="40">
        <v>205428152.25</v>
      </c>
      <c r="E72" s="4"/>
      <c r="F72" s="4"/>
      <c r="G72" s="4"/>
    </row>
    <row r="73" spans="1:9" s="8" customFormat="1">
      <c r="A73" s="62" t="s">
        <v>91</v>
      </c>
      <c r="B73" s="62"/>
      <c r="C73" s="62"/>
      <c r="D73" s="38">
        <v>25160782.280000001</v>
      </c>
      <c r="E73" s="4"/>
      <c r="F73" s="4"/>
      <c r="G73" s="4"/>
    </row>
    <row r="74" spans="1:9" s="8" customFormat="1" ht="16.5" thickBot="1">
      <c r="A74" s="64" t="s">
        <v>25</v>
      </c>
      <c r="B74" s="64"/>
      <c r="C74" s="64"/>
      <c r="D74" s="39">
        <f>+D73+D72</f>
        <v>230588934.53</v>
      </c>
      <c r="E74" s="4"/>
      <c r="F74" s="4"/>
      <c r="G74" s="4"/>
    </row>
    <row r="75" spans="1:9" s="8" customFormat="1" ht="16.5" thickTop="1">
      <c r="A75" s="45"/>
      <c r="B75" s="45"/>
      <c r="C75" s="45"/>
      <c r="D75" s="26"/>
      <c r="E75" s="4"/>
      <c r="F75" s="4"/>
      <c r="G75" s="4"/>
      <c r="H75" s="4"/>
    </row>
    <row r="76" spans="1:9">
      <c r="A76" s="63" t="s">
        <v>0</v>
      </c>
      <c r="B76" s="63"/>
      <c r="C76" s="63"/>
      <c r="D76" s="63"/>
      <c r="E76" s="4"/>
      <c r="F76" s="4"/>
      <c r="G76" s="4"/>
      <c r="H76" s="4"/>
      <c r="I76" s="4"/>
    </row>
    <row r="77" spans="1:9">
      <c r="A77" s="64" t="s">
        <v>88</v>
      </c>
      <c r="B77" s="64"/>
      <c r="C77" s="64"/>
      <c r="D77" s="64"/>
      <c r="E77" s="4"/>
      <c r="F77" s="4"/>
      <c r="G77" s="4"/>
      <c r="H77" s="4"/>
      <c r="I77" s="4"/>
    </row>
    <row r="78" spans="1:9">
      <c r="A78" s="64" t="s">
        <v>151</v>
      </c>
      <c r="B78" s="64"/>
      <c r="C78" s="64"/>
      <c r="D78" s="64"/>
      <c r="E78" s="7"/>
      <c r="F78" s="4"/>
      <c r="G78" s="4"/>
      <c r="H78" s="4"/>
      <c r="I78" s="4"/>
    </row>
    <row r="79" spans="1:9">
      <c r="A79" s="62" t="s">
        <v>102</v>
      </c>
      <c r="B79" s="62"/>
      <c r="C79" s="62"/>
      <c r="D79" s="62"/>
      <c r="E79" s="7"/>
      <c r="F79" s="4"/>
      <c r="G79" s="4"/>
      <c r="H79" s="4"/>
      <c r="I79" s="4"/>
    </row>
    <row r="80" spans="1:9">
      <c r="A80" s="62" t="s">
        <v>11</v>
      </c>
      <c r="B80" s="62"/>
      <c r="C80" s="62"/>
      <c r="D80" s="46">
        <v>2024</v>
      </c>
      <c r="E80" s="4"/>
      <c r="F80" s="4"/>
      <c r="G80" s="4"/>
      <c r="H80" s="4"/>
    </row>
    <row r="81" spans="1:8">
      <c r="A81" s="62" t="s">
        <v>94</v>
      </c>
      <c r="B81" s="62"/>
      <c r="C81" s="62"/>
      <c r="D81" s="13">
        <v>186534083.61000001</v>
      </c>
      <c r="E81" s="4"/>
      <c r="F81" s="4"/>
      <c r="G81" s="4"/>
      <c r="H81" s="4"/>
    </row>
    <row r="82" spans="1:8" ht="16.5" thickBot="1">
      <c r="A82" s="64" t="s">
        <v>25</v>
      </c>
      <c r="B82" s="64"/>
      <c r="C82" s="64"/>
      <c r="D82" s="14">
        <f>+D81</f>
        <v>186534083.61000001</v>
      </c>
      <c r="E82" s="4"/>
      <c r="F82" s="4"/>
      <c r="G82" s="4"/>
      <c r="H82" s="4"/>
    </row>
    <row r="83" spans="1:8" s="8" customFormat="1" ht="16.5" thickTop="1">
      <c r="A83" s="44"/>
      <c r="B83" s="45"/>
      <c r="C83" s="45"/>
      <c r="D83" s="48"/>
      <c r="E83" s="4"/>
      <c r="F83" s="4"/>
      <c r="G83" s="4"/>
      <c r="H83" s="4"/>
    </row>
    <row r="84" spans="1:8" s="8" customFormat="1" ht="15">
      <c r="A84" s="64" t="s">
        <v>93</v>
      </c>
      <c r="B84" s="64"/>
      <c r="C84" s="64"/>
      <c r="D84" s="64"/>
      <c r="E84" s="4"/>
      <c r="F84" s="4"/>
      <c r="G84" s="4"/>
      <c r="H84" s="4"/>
    </row>
    <row r="85" spans="1:8" s="8" customFormat="1" ht="15">
      <c r="A85" s="64"/>
      <c r="B85" s="64"/>
      <c r="C85" s="64"/>
      <c r="D85" s="64"/>
      <c r="E85" s="4"/>
      <c r="F85" s="4"/>
      <c r="G85" s="4"/>
      <c r="H85" s="4"/>
    </row>
    <row r="86" spans="1:8" s="8" customFormat="1" ht="15">
      <c r="A86" s="64"/>
      <c r="B86" s="64"/>
      <c r="C86" s="64"/>
      <c r="D86" s="64"/>
      <c r="E86" s="4"/>
      <c r="F86" s="4"/>
      <c r="G86" s="4"/>
      <c r="H86" s="4"/>
    </row>
    <row r="87" spans="1:8" s="8" customFormat="1" ht="15">
      <c r="A87" s="64"/>
      <c r="B87" s="64"/>
      <c r="C87" s="64"/>
      <c r="D87" s="64"/>
      <c r="E87" s="4"/>
      <c r="F87" s="4"/>
      <c r="G87" s="4"/>
      <c r="H87" s="4"/>
    </row>
    <row r="88" spans="1:8" ht="12.75" customHeight="1">
      <c r="D88" s="49"/>
      <c r="E88" s="4"/>
      <c r="F88" s="4"/>
      <c r="G88" s="4"/>
      <c r="H88" s="4"/>
    </row>
    <row r="89" spans="1:8">
      <c r="A89" s="64" t="s">
        <v>152</v>
      </c>
      <c r="B89" s="64"/>
      <c r="C89" s="64"/>
      <c r="D89" s="64"/>
      <c r="E89" s="4"/>
      <c r="F89" s="4"/>
      <c r="G89" s="4"/>
      <c r="H89" s="4"/>
    </row>
    <row r="90" spans="1:8">
      <c r="A90" s="62" t="s">
        <v>130</v>
      </c>
      <c r="B90" s="62"/>
      <c r="C90" s="62"/>
      <c r="D90" s="62"/>
      <c r="E90" s="4"/>
      <c r="F90" s="4"/>
      <c r="G90" s="4"/>
      <c r="H90" s="4"/>
    </row>
    <row r="91" spans="1:8">
      <c r="A91" s="64" t="s">
        <v>13</v>
      </c>
      <c r="B91" s="64"/>
      <c r="C91" s="64"/>
      <c r="D91" s="46">
        <v>2024</v>
      </c>
      <c r="E91" s="4"/>
      <c r="F91" s="4"/>
      <c r="G91" s="4"/>
      <c r="H91" s="4"/>
    </row>
    <row r="92" spans="1:8" s="8" customFormat="1">
      <c r="A92" s="65" t="s">
        <v>32</v>
      </c>
      <c r="B92" s="65"/>
      <c r="C92" s="65"/>
      <c r="D92" s="27">
        <v>156836.76</v>
      </c>
      <c r="E92" s="4"/>
      <c r="F92" s="4"/>
      <c r="G92" s="4"/>
      <c r="H92" s="4"/>
    </row>
    <row r="93" spans="1:8" s="8" customFormat="1">
      <c r="A93" s="65" t="s">
        <v>62</v>
      </c>
      <c r="B93" s="65"/>
      <c r="C93" s="65"/>
      <c r="D93" s="27">
        <v>72911.45</v>
      </c>
      <c r="E93" s="4"/>
      <c r="F93" s="4"/>
      <c r="G93" s="4"/>
      <c r="H93" s="4"/>
    </row>
    <row r="94" spans="1:8" s="8" customFormat="1">
      <c r="A94" s="65" t="s">
        <v>63</v>
      </c>
      <c r="B94" s="65"/>
      <c r="C94" s="65"/>
      <c r="D94" s="27">
        <v>635367.65</v>
      </c>
      <c r="E94" s="4"/>
      <c r="F94" s="4"/>
      <c r="G94" s="4"/>
      <c r="H94" s="4"/>
    </row>
    <row r="95" spans="1:8" s="8" customFormat="1">
      <c r="A95" s="65" t="s">
        <v>39</v>
      </c>
      <c r="B95" s="65"/>
      <c r="C95" s="65"/>
      <c r="D95" s="27">
        <v>179017.08</v>
      </c>
      <c r="E95" s="4"/>
      <c r="F95" s="4"/>
      <c r="G95" s="4"/>
      <c r="H95" s="4"/>
    </row>
    <row r="96" spans="1:8" s="8" customFormat="1">
      <c r="A96" s="65" t="s">
        <v>64</v>
      </c>
      <c r="B96" s="65"/>
      <c r="C96" s="65"/>
      <c r="D96" s="27">
        <v>818196.8</v>
      </c>
      <c r="E96" s="4"/>
      <c r="F96" s="4"/>
      <c r="G96" s="4"/>
      <c r="H96" s="4"/>
    </row>
    <row r="97" spans="1:8" s="8" customFormat="1">
      <c r="A97" s="65" t="s">
        <v>131</v>
      </c>
      <c r="B97" s="65"/>
      <c r="C97" s="65"/>
      <c r="D97" s="27">
        <v>2088547.96</v>
      </c>
      <c r="E97" s="4"/>
      <c r="F97" s="4"/>
      <c r="G97" s="4"/>
      <c r="H97" s="4"/>
    </row>
    <row r="98" spans="1:8" s="8" customFormat="1">
      <c r="A98" s="65" t="s">
        <v>65</v>
      </c>
      <c r="B98" s="65"/>
      <c r="C98" s="65"/>
      <c r="D98" s="27">
        <v>90592</v>
      </c>
      <c r="E98" s="4"/>
      <c r="F98" s="4"/>
      <c r="G98" s="4"/>
      <c r="H98" s="4"/>
    </row>
    <row r="99" spans="1:8" s="8" customFormat="1">
      <c r="A99" s="65" t="s">
        <v>66</v>
      </c>
      <c r="B99" s="65"/>
      <c r="C99" s="65"/>
      <c r="D99" s="27">
        <v>212144.8</v>
      </c>
      <c r="E99" s="4"/>
      <c r="F99" s="4"/>
      <c r="G99" s="4"/>
      <c r="H99" s="4"/>
    </row>
    <row r="100" spans="1:8" s="8" customFormat="1">
      <c r="A100" s="65" t="s">
        <v>67</v>
      </c>
      <c r="B100" s="65"/>
      <c r="C100" s="65"/>
      <c r="D100" s="28">
        <v>1506459.42</v>
      </c>
      <c r="E100" s="4"/>
      <c r="F100" s="4"/>
      <c r="G100" s="4"/>
      <c r="H100" s="4"/>
    </row>
    <row r="101" spans="1:8" s="8" customFormat="1">
      <c r="A101" s="65" t="s">
        <v>68</v>
      </c>
      <c r="B101" s="65"/>
      <c r="C101" s="65"/>
      <c r="D101" s="27">
        <v>13714941.33</v>
      </c>
      <c r="E101" s="4"/>
      <c r="F101" s="4"/>
      <c r="G101" s="4"/>
      <c r="H101" s="4"/>
    </row>
    <row r="102" spans="1:8" s="8" customFormat="1">
      <c r="A102" s="65" t="s">
        <v>69</v>
      </c>
      <c r="B102" s="65"/>
      <c r="C102" s="65"/>
      <c r="D102" s="27">
        <v>49493265.060000002</v>
      </c>
      <c r="E102" s="4"/>
      <c r="F102" s="4"/>
      <c r="G102" s="4"/>
      <c r="H102" s="4"/>
    </row>
    <row r="103" spans="1:8" s="8" customFormat="1">
      <c r="A103" s="65" t="s">
        <v>70</v>
      </c>
      <c r="B103" s="65"/>
      <c r="C103" s="65"/>
      <c r="D103" s="28">
        <v>101025.27</v>
      </c>
      <c r="E103" s="4"/>
      <c r="F103" s="4"/>
      <c r="G103" s="9"/>
      <c r="H103" s="4"/>
    </row>
    <row r="104" spans="1:8" s="8" customFormat="1">
      <c r="A104" s="65" t="s">
        <v>71</v>
      </c>
      <c r="B104" s="65"/>
      <c r="C104" s="65"/>
      <c r="D104" s="28">
        <v>40000</v>
      </c>
      <c r="E104" s="18"/>
      <c r="F104" s="9"/>
      <c r="G104" s="9"/>
      <c r="H104" s="4"/>
    </row>
    <row r="105" spans="1:8" s="29" customFormat="1">
      <c r="A105" s="65" t="s">
        <v>72</v>
      </c>
      <c r="B105" s="65"/>
      <c r="C105" s="65"/>
      <c r="D105" s="27">
        <v>1357040.83</v>
      </c>
      <c r="E105" s="7"/>
      <c r="F105" s="7"/>
      <c r="G105" s="7"/>
      <c r="H105" s="7"/>
    </row>
    <row r="106" spans="1:8" s="29" customFormat="1">
      <c r="A106" s="65" t="s">
        <v>73</v>
      </c>
      <c r="B106" s="65"/>
      <c r="C106" s="65"/>
      <c r="D106" s="30">
        <v>18738231.739999998</v>
      </c>
      <c r="E106" s="7"/>
      <c r="F106" s="7"/>
      <c r="G106" s="7"/>
      <c r="H106" s="7"/>
    </row>
    <row r="107" spans="1:8" s="29" customFormat="1" ht="16.5" thickBot="1">
      <c r="A107" s="64" t="s">
        <v>25</v>
      </c>
      <c r="B107" s="64"/>
      <c r="C107" s="64"/>
      <c r="D107" s="16">
        <f>SUM(D92:D106)</f>
        <v>89204578.149999991</v>
      </c>
      <c r="E107" s="7"/>
      <c r="F107" s="7"/>
      <c r="G107" s="7"/>
      <c r="H107" s="7"/>
    </row>
    <row r="108" spans="1:8" ht="16.5" thickTop="1">
      <c r="A108" s="45" t="s">
        <v>16</v>
      </c>
      <c r="D108" s="50"/>
      <c r="E108" s="4"/>
      <c r="F108" s="4"/>
      <c r="G108" s="4"/>
      <c r="H108" s="4"/>
    </row>
    <row r="109" spans="1:8" s="8" customFormat="1">
      <c r="A109" s="63" t="s">
        <v>87</v>
      </c>
      <c r="B109" s="63"/>
      <c r="C109" s="63"/>
      <c r="D109" s="63"/>
      <c r="E109" s="4"/>
      <c r="F109" s="4"/>
      <c r="G109" s="4"/>
      <c r="H109" s="4"/>
    </row>
    <row r="110" spans="1:8">
      <c r="A110" s="67" t="s">
        <v>153</v>
      </c>
      <c r="B110" s="67"/>
      <c r="C110" s="67"/>
      <c r="D110" s="67"/>
      <c r="E110" s="4"/>
      <c r="F110" s="4"/>
      <c r="G110" s="4"/>
      <c r="H110" s="4"/>
    </row>
    <row r="111" spans="1:8">
      <c r="A111" s="68" t="s">
        <v>123</v>
      </c>
      <c r="B111" s="68"/>
      <c r="C111" s="68"/>
      <c r="D111" s="68"/>
      <c r="E111" s="4"/>
      <c r="F111" s="4"/>
      <c r="G111" s="4"/>
      <c r="H111" s="4"/>
    </row>
    <row r="112" spans="1:8">
      <c r="A112" s="64" t="s">
        <v>15</v>
      </c>
      <c r="B112" s="64"/>
      <c r="C112" s="64"/>
      <c r="D112" s="46">
        <v>2024</v>
      </c>
      <c r="E112" s="4"/>
      <c r="F112" s="4"/>
      <c r="G112" s="4"/>
      <c r="H112" s="4"/>
    </row>
    <row r="113" spans="1:8">
      <c r="A113" s="62" t="s">
        <v>74</v>
      </c>
      <c r="B113" s="62"/>
      <c r="C113" s="62"/>
      <c r="D113" s="24">
        <v>13999830.75</v>
      </c>
      <c r="E113" s="4"/>
      <c r="F113" s="4"/>
      <c r="G113" s="4"/>
      <c r="H113" s="4"/>
    </row>
    <row r="114" spans="1:8" s="8" customFormat="1">
      <c r="A114" s="62" t="s">
        <v>75</v>
      </c>
      <c r="B114" s="62"/>
      <c r="C114" s="62"/>
      <c r="D114" s="24">
        <v>13904667.619999999</v>
      </c>
      <c r="E114" s="4"/>
      <c r="F114" s="4"/>
      <c r="G114" s="4"/>
      <c r="H114" s="4"/>
    </row>
    <row r="115" spans="1:8" s="8" customFormat="1">
      <c r="A115" s="62" t="s">
        <v>76</v>
      </c>
      <c r="B115" s="62"/>
      <c r="C115" s="62"/>
      <c r="D115" s="24">
        <v>13775765.49</v>
      </c>
      <c r="E115" s="4"/>
      <c r="F115" s="4"/>
      <c r="G115" s="4"/>
      <c r="H115" s="4"/>
    </row>
    <row r="116" spans="1:8" s="8" customFormat="1">
      <c r="A116" s="62" t="s">
        <v>77</v>
      </c>
      <c r="B116" s="62"/>
      <c r="C116" s="62"/>
      <c r="D116" s="24">
        <v>13933734.07</v>
      </c>
      <c r="E116" s="4"/>
      <c r="F116" s="4"/>
      <c r="G116" s="4"/>
      <c r="H116" s="4"/>
    </row>
    <row r="117" spans="1:8" s="8" customFormat="1">
      <c r="A117" s="62" t="s">
        <v>78</v>
      </c>
      <c r="B117" s="62"/>
      <c r="C117" s="62"/>
      <c r="D117" s="24">
        <v>13875384.07</v>
      </c>
      <c r="E117" s="4"/>
      <c r="F117" s="4"/>
      <c r="G117" s="4"/>
      <c r="H117" s="4"/>
    </row>
    <row r="118" spans="1:8" s="8" customFormat="1">
      <c r="A118" s="62" t="s">
        <v>79</v>
      </c>
      <c r="B118" s="62"/>
      <c r="C118" s="62"/>
      <c r="D118" s="24">
        <v>14698616.91</v>
      </c>
      <c r="E118" s="4"/>
      <c r="F118" s="4"/>
      <c r="G118" s="4"/>
      <c r="H118" s="4"/>
    </row>
    <row r="119" spans="1:8" s="8" customFormat="1">
      <c r="A119" s="62" t="s">
        <v>108</v>
      </c>
      <c r="B119" s="62"/>
      <c r="C119" s="62"/>
      <c r="D119" s="24">
        <v>17264611.100000001</v>
      </c>
      <c r="E119" s="4"/>
      <c r="F119" s="4"/>
      <c r="G119" s="4"/>
      <c r="H119" s="4"/>
    </row>
    <row r="120" spans="1:8" s="8" customFormat="1">
      <c r="A120" s="62" t="s">
        <v>103</v>
      </c>
      <c r="B120" s="62"/>
      <c r="C120" s="62"/>
      <c r="D120" s="24">
        <v>17078198.510000002</v>
      </c>
      <c r="E120" s="4"/>
      <c r="F120" s="4"/>
      <c r="G120" s="4"/>
      <c r="H120" s="4"/>
    </row>
    <row r="121" spans="1:8" s="8" customFormat="1">
      <c r="A121" s="62" t="s">
        <v>104</v>
      </c>
      <c r="B121" s="62"/>
      <c r="C121" s="62"/>
      <c r="D121" s="24">
        <v>17116821.039999999</v>
      </c>
      <c r="E121" s="4"/>
      <c r="F121" s="4"/>
      <c r="G121" s="4"/>
      <c r="H121" s="4"/>
    </row>
    <row r="122" spans="1:8" s="8" customFormat="1">
      <c r="A122" s="62" t="s">
        <v>105</v>
      </c>
      <c r="B122" s="62"/>
      <c r="C122" s="62"/>
      <c r="D122" s="24">
        <v>17482667.300000001</v>
      </c>
      <c r="E122" s="4"/>
      <c r="F122" s="4"/>
      <c r="G122" s="4"/>
      <c r="H122" s="4"/>
    </row>
    <row r="123" spans="1:8" s="8" customFormat="1">
      <c r="A123" s="62" t="s">
        <v>106</v>
      </c>
      <c r="B123" s="62"/>
      <c r="C123" s="62"/>
      <c r="D123" s="24">
        <v>15747742.810000001</v>
      </c>
      <c r="E123" s="4"/>
      <c r="F123" s="4"/>
      <c r="G123" s="4"/>
      <c r="H123" s="4"/>
    </row>
    <row r="124" spans="1:8" s="8" customFormat="1">
      <c r="A124" s="62" t="s">
        <v>107</v>
      </c>
      <c r="B124" s="62"/>
      <c r="C124" s="62"/>
      <c r="D124" s="24">
        <v>17656043.940000001</v>
      </c>
      <c r="E124" s="4"/>
      <c r="F124" s="4"/>
      <c r="G124" s="4"/>
      <c r="H124" s="4"/>
    </row>
    <row r="125" spans="1:8">
      <c r="A125" s="62" t="s">
        <v>95</v>
      </c>
      <c r="B125" s="62"/>
      <c r="C125" s="62"/>
      <c r="D125" s="24">
        <v>9753973.0099999998</v>
      </c>
      <c r="E125" s="47"/>
      <c r="F125" s="18"/>
      <c r="G125" s="4"/>
      <c r="H125" s="4"/>
    </row>
    <row r="126" spans="1:8" s="8" customFormat="1">
      <c r="A126" s="62" t="s">
        <v>96</v>
      </c>
      <c r="B126" s="62"/>
      <c r="C126" s="62"/>
      <c r="D126" s="13">
        <v>7393660.2999999998</v>
      </c>
      <c r="E126" s="4"/>
      <c r="F126" s="18"/>
      <c r="G126" s="4"/>
      <c r="H126" s="4"/>
    </row>
    <row r="127" spans="1:8" ht="16.5" thickBot="1">
      <c r="A127" s="44" t="s">
        <v>25</v>
      </c>
      <c r="D127" s="15">
        <f>SUM(D113:D126)</f>
        <v>203681716.92000002</v>
      </c>
      <c r="E127" s="4"/>
      <c r="F127" s="18"/>
      <c r="G127" s="4"/>
      <c r="H127" s="4"/>
    </row>
    <row r="128" spans="1:8" ht="16.5" thickTop="1">
      <c r="A128" s="45" t="s">
        <v>17</v>
      </c>
      <c r="E128" s="4"/>
      <c r="F128" s="18"/>
      <c r="G128" s="4"/>
      <c r="H128" s="4"/>
    </row>
    <row r="129" spans="1:9" ht="15">
      <c r="A129" s="69" t="s">
        <v>124</v>
      </c>
      <c r="B129" s="69"/>
      <c r="C129" s="69"/>
      <c r="D129" s="69"/>
      <c r="E129" s="17"/>
      <c r="F129" s="31"/>
      <c r="G129" s="17"/>
      <c r="H129" s="17"/>
      <c r="I129" s="17"/>
    </row>
    <row r="130" spans="1:9" ht="23.25" customHeight="1">
      <c r="A130" s="69"/>
      <c r="B130" s="69"/>
      <c r="C130" s="69"/>
      <c r="D130" s="69"/>
      <c r="E130" s="4"/>
      <c r="F130" s="18"/>
      <c r="G130" s="4"/>
      <c r="H130" s="4"/>
      <c r="I130" s="4"/>
    </row>
    <row r="131" spans="1:9">
      <c r="E131" s="4"/>
      <c r="F131" s="18"/>
      <c r="G131" s="4"/>
      <c r="H131" s="4"/>
      <c r="I131" s="4"/>
    </row>
    <row r="132" spans="1:9">
      <c r="A132" s="64" t="s">
        <v>154</v>
      </c>
      <c r="B132" s="64"/>
      <c r="C132" s="64"/>
      <c r="D132" s="64"/>
      <c r="E132" s="4"/>
      <c r="F132" s="4"/>
      <c r="G132" s="4"/>
      <c r="H132" s="4"/>
      <c r="I132" s="4"/>
    </row>
    <row r="133" spans="1:9">
      <c r="A133" s="62" t="s">
        <v>125</v>
      </c>
      <c r="B133" s="62"/>
      <c r="C133" s="62"/>
      <c r="D133" s="62"/>
      <c r="E133" s="4"/>
      <c r="F133" s="4"/>
      <c r="G133" s="4"/>
      <c r="H133" s="4"/>
      <c r="I133" s="4"/>
    </row>
    <row r="134" spans="1:9">
      <c r="A134" s="44" t="s">
        <v>11</v>
      </c>
      <c r="D134" s="46">
        <v>2024</v>
      </c>
      <c r="E134" s="4"/>
      <c r="F134" s="4"/>
      <c r="G134" s="4"/>
      <c r="H134" s="4"/>
    </row>
    <row r="135" spans="1:9" ht="15">
      <c r="A135" s="71" t="s">
        <v>119</v>
      </c>
      <c r="B135" s="71"/>
      <c r="C135" s="71"/>
      <c r="D135" s="22">
        <v>53050</v>
      </c>
      <c r="E135" s="9"/>
      <c r="F135" s="4"/>
      <c r="G135" s="4"/>
      <c r="H135" s="4"/>
    </row>
    <row r="136" spans="1:9" ht="15">
      <c r="A136" s="70" t="s">
        <v>114</v>
      </c>
      <c r="B136" s="70"/>
      <c r="C136" s="70"/>
      <c r="D136" s="23">
        <v>46957.86</v>
      </c>
      <c r="E136" s="4"/>
      <c r="F136" s="4"/>
      <c r="G136" s="4"/>
      <c r="H136" s="4"/>
    </row>
    <row r="137" spans="1:9" ht="15">
      <c r="A137" s="70" t="s">
        <v>18</v>
      </c>
      <c r="B137" s="70"/>
      <c r="C137" s="70"/>
      <c r="D137" s="22">
        <v>1023596.54</v>
      </c>
      <c r="E137" s="9"/>
      <c r="F137" s="4"/>
      <c r="G137" s="4"/>
      <c r="H137" s="4"/>
    </row>
    <row r="138" spans="1:9" ht="15">
      <c r="A138" s="70" t="s">
        <v>22</v>
      </c>
      <c r="B138" s="70"/>
      <c r="C138" s="70"/>
      <c r="D138" s="51">
        <v>1620000</v>
      </c>
      <c r="E138" s="4"/>
      <c r="F138" s="4"/>
      <c r="G138" s="4"/>
      <c r="H138" s="4"/>
    </row>
    <row r="139" spans="1:9" ht="15">
      <c r="A139" s="70" t="s">
        <v>21</v>
      </c>
      <c r="B139" s="70"/>
      <c r="C139" s="70"/>
      <c r="D139" s="51">
        <v>14328.59</v>
      </c>
      <c r="E139" s="4"/>
      <c r="F139" s="4"/>
      <c r="G139" s="4"/>
      <c r="H139" s="4"/>
    </row>
    <row r="140" spans="1:9" ht="15">
      <c r="A140" s="70" t="s">
        <v>46</v>
      </c>
      <c r="B140" s="70"/>
      <c r="C140" s="70"/>
      <c r="D140" s="23">
        <v>4602</v>
      </c>
      <c r="E140" s="4"/>
      <c r="F140" s="4"/>
      <c r="G140" s="4"/>
      <c r="H140" s="4"/>
    </row>
    <row r="141" spans="1:9" ht="15">
      <c r="A141" s="70" t="s">
        <v>118</v>
      </c>
      <c r="B141" s="70"/>
      <c r="C141" s="70"/>
      <c r="D141" s="22">
        <v>6000.12</v>
      </c>
      <c r="E141" s="4"/>
      <c r="F141" s="4"/>
      <c r="G141" s="4"/>
      <c r="H141" s="4"/>
    </row>
    <row r="142" spans="1:9" ht="15">
      <c r="A142" s="70" t="s">
        <v>121</v>
      </c>
      <c r="B142" s="70"/>
      <c r="C142" s="70"/>
      <c r="D142" s="51">
        <v>785138.53</v>
      </c>
      <c r="E142" s="4"/>
      <c r="F142" s="4"/>
      <c r="G142" s="4"/>
      <c r="H142" s="4"/>
    </row>
    <row r="143" spans="1:9" ht="15">
      <c r="A143" s="70" t="s">
        <v>19</v>
      </c>
      <c r="B143" s="70"/>
      <c r="C143" s="70"/>
      <c r="D143" s="22">
        <v>932568.16</v>
      </c>
      <c r="E143" s="4"/>
      <c r="F143" s="4"/>
      <c r="G143" s="4"/>
      <c r="H143" s="4"/>
    </row>
    <row r="144" spans="1:9" ht="15">
      <c r="A144" s="70" t="s">
        <v>49</v>
      </c>
      <c r="B144" s="70"/>
      <c r="C144" s="70"/>
      <c r="D144" s="22">
        <v>1390195.17</v>
      </c>
      <c r="E144" s="4"/>
      <c r="F144" s="4"/>
      <c r="G144" s="4"/>
      <c r="H144" s="4"/>
    </row>
    <row r="145" spans="1:8" ht="15">
      <c r="A145" s="70" t="s">
        <v>120</v>
      </c>
      <c r="B145" s="70"/>
      <c r="C145" s="70"/>
      <c r="D145" s="23">
        <v>2500</v>
      </c>
      <c r="E145" s="4"/>
      <c r="F145" s="4"/>
      <c r="G145" s="4"/>
      <c r="H145" s="4"/>
    </row>
    <row r="146" spans="1:8" ht="15">
      <c r="A146" s="70" t="s">
        <v>115</v>
      </c>
      <c r="B146" s="70"/>
      <c r="C146" s="70"/>
      <c r="D146" s="22">
        <v>75999.990000000005</v>
      </c>
      <c r="E146" s="4"/>
      <c r="F146" s="4"/>
      <c r="G146" s="4"/>
      <c r="H146" s="4"/>
    </row>
    <row r="147" spans="1:8" ht="15">
      <c r="A147" s="70" t="s">
        <v>20</v>
      </c>
      <c r="B147" s="70"/>
      <c r="C147" s="70"/>
      <c r="D147" s="23">
        <v>37184</v>
      </c>
      <c r="E147" s="4"/>
      <c r="F147" s="4"/>
      <c r="G147" s="4"/>
      <c r="H147" s="4"/>
    </row>
    <row r="148" spans="1:8" ht="15">
      <c r="A148" s="70" t="s">
        <v>116</v>
      </c>
      <c r="B148" s="70"/>
      <c r="C148" s="70"/>
      <c r="D148" s="23">
        <v>349.99</v>
      </c>
      <c r="E148" s="4"/>
      <c r="F148" s="4"/>
      <c r="G148" s="4"/>
      <c r="H148" s="4"/>
    </row>
    <row r="149" spans="1:8" ht="15">
      <c r="A149" s="70" t="s">
        <v>117</v>
      </c>
      <c r="B149" s="70"/>
      <c r="C149" s="70"/>
      <c r="D149" s="23">
        <v>29500</v>
      </c>
      <c r="E149" s="4"/>
      <c r="F149" s="4"/>
      <c r="G149" s="4"/>
      <c r="H149" s="4"/>
    </row>
    <row r="150" spans="1:8" ht="15">
      <c r="A150" s="70" t="s">
        <v>24</v>
      </c>
      <c r="B150" s="70"/>
      <c r="C150" s="70"/>
      <c r="D150" s="51">
        <v>262442.44</v>
      </c>
      <c r="E150" s="4"/>
      <c r="F150" s="4"/>
      <c r="G150" s="4"/>
      <c r="H150" s="4"/>
    </row>
    <row r="151" spans="1:8" ht="15">
      <c r="A151" s="70" t="s">
        <v>50</v>
      </c>
      <c r="B151" s="70"/>
      <c r="C151" s="70"/>
      <c r="D151" s="23">
        <v>24055.01</v>
      </c>
      <c r="E151" s="4"/>
      <c r="F151" s="4"/>
      <c r="G151" s="4"/>
      <c r="H151" s="4"/>
    </row>
    <row r="152" spans="1:8" ht="15">
      <c r="A152" s="70" t="s">
        <v>126</v>
      </c>
      <c r="B152" s="70"/>
      <c r="C152" s="70"/>
      <c r="D152" s="51">
        <v>127352.2</v>
      </c>
      <c r="E152" s="4"/>
      <c r="F152" s="4"/>
      <c r="G152" s="4"/>
      <c r="H152" s="4"/>
    </row>
    <row r="153" spans="1:8" ht="15">
      <c r="A153" s="70" t="s">
        <v>51</v>
      </c>
      <c r="B153" s="70"/>
      <c r="C153" s="70"/>
      <c r="D153" s="22">
        <v>1516018.57</v>
      </c>
      <c r="E153" s="4"/>
      <c r="F153" s="4"/>
      <c r="G153" s="4"/>
      <c r="H153" s="4"/>
    </row>
    <row r="154" spans="1:8" ht="15">
      <c r="A154" s="70" t="s">
        <v>52</v>
      </c>
      <c r="B154" s="70"/>
      <c r="C154" s="70"/>
      <c r="D154" s="22">
        <v>92329.99</v>
      </c>
      <c r="E154" s="4"/>
      <c r="F154" s="4"/>
      <c r="G154" s="4"/>
      <c r="H154" s="4"/>
    </row>
    <row r="155" spans="1:8" ht="15">
      <c r="A155" s="70" t="s">
        <v>53</v>
      </c>
      <c r="B155" s="70"/>
      <c r="C155" s="70"/>
      <c r="D155" s="22">
        <v>3016434.62</v>
      </c>
      <c r="E155" s="4"/>
      <c r="F155" s="4"/>
      <c r="G155" s="4"/>
      <c r="H155" s="4"/>
    </row>
    <row r="156" spans="1:8" ht="15">
      <c r="A156" s="70" t="s">
        <v>54</v>
      </c>
      <c r="B156" s="70"/>
      <c r="C156" s="70"/>
      <c r="D156" s="51">
        <v>82147.12</v>
      </c>
      <c r="E156" s="4"/>
      <c r="F156" s="4"/>
      <c r="G156" s="4"/>
      <c r="H156" s="4"/>
    </row>
    <row r="157" spans="1:8" ht="15">
      <c r="A157" s="70" t="s">
        <v>55</v>
      </c>
      <c r="B157" s="70"/>
      <c r="C157" s="70"/>
      <c r="D157" s="51">
        <v>821606.16</v>
      </c>
      <c r="E157" s="4"/>
      <c r="F157" s="4"/>
      <c r="G157" s="4"/>
      <c r="H157" s="4"/>
    </row>
    <row r="158" spans="1:8" ht="15">
      <c r="A158" s="70" t="s">
        <v>56</v>
      </c>
      <c r="B158" s="70"/>
      <c r="C158" s="70"/>
      <c r="D158" s="51">
        <v>82294.38</v>
      </c>
      <c r="E158" s="4"/>
      <c r="F158" s="4"/>
      <c r="G158" s="4"/>
      <c r="H158" s="4"/>
    </row>
    <row r="159" spans="1:8" ht="15">
      <c r="A159" s="70" t="s">
        <v>57</v>
      </c>
      <c r="B159" s="70"/>
      <c r="C159" s="70"/>
      <c r="D159" s="51">
        <v>606490.75</v>
      </c>
      <c r="E159" s="4"/>
      <c r="F159" s="4"/>
      <c r="G159" s="4"/>
      <c r="H159" s="4"/>
    </row>
    <row r="160" spans="1:8" s="8" customFormat="1" ht="15">
      <c r="A160" s="70" t="s">
        <v>23</v>
      </c>
      <c r="B160" s="70"/>
      <c r="C160" s="70"/>
      <c r="D160" s="51">
        <v>288878.71000000002</v>
      </c>
      <c r="E160" s="4"/>
      <c r="F160" s="4"/>
      <c r="G160" s="4"/>
      <c r="H160" s="4"/>
    </row>
    <row r="161" spans="1:9" s="8" customFormat="1" ht="15">
      <c r="A161" s="70" t="s">
        <v>60</v>
      </c>
      <c r="B161" s="70"/>
      <c r="C161" s="70"/>
      <c r="D161" s="51">
        <v>4493348.4400000004</v>
      </c>
      <c r="E161" s="4"/>
      <c r="F161" s="4"/>
      <c r="G161" s="4"/>
      <c r="H161" s="4"/>
    </row>
    <row r="162" spans="1:9" s="8" customFormat="1" ht="15">
      <c r="A162" s="70" t="s">
        <v>122</v>
      </c>
      <c r="B162" s="70"/>
      <c r="C162" s="70"/>
      <c r="D162" s="51">
        <v>3817351.41</v>
      </c>
      <c r="E162" s="4"/>
      <c r="F162" s="4"/>
      <c r="G162" s="4"/>
      <c r="H162" s="4"/>
    </row>
    <row r="163" spans="1:9" s="8" customFormat="1" ht="15">
      <c r="A163" s="70" t="s">
        <v>61</v>
      </c>
      <c r="B163" s="70"/>
      <c r="C163" s="70"/>
      <c r="D163" s="52">
        <v>773617.91</v>
      </c>
      <c r="E163" s="4"/>
      <c r="F163" s="4"/>
      <c r="G163" s="4"/>
      <c r="H163" s="4"/>
    </row>
    <row r="164" spans="1:9" s="8" customFormat="1" ht="15">
      <c r="A164" s="70" t="s">
        <v>141</v>
      </c>
      <c r="B164" s="70"/>
      <c r="C164" s="70"/>
      <c r="D164" s="53">
        <v>4694825.01</v>
      </c>
      <c r="E164" s="4"/>
      <c r="F164" s="4"/>
      <c r="G164" s="4"/>
      <c r="H164" s="4"/>
    </row>
    <row r="165" spans="1:9" ht="16.5" thickBot="1">
      <c r="A165" s="75" t="s">
        <v>25</v>
      </c>
      <c r="B165" s="75"/>
      <c r="C165" s="75"/>
      <c r="D165" s="25">
        <f>SUM(D135:D164)</f>
        <v>26721163.670000002</v>
      </c>
      <c r="E165" s="4"/>
      <c r="F165" s="4"/>
      <c r="G165" s="4"/>
      <c r="H165" s="4"/>
    </row>
    <row r="166" spans="1:9" ht="16.5" thickTop="1">
      <c r="E166" s="5"/>
      <c r="F166" s="4"/>
      <c r="G166" s="4"/>
      <c r="H166" s="4"/>
      <c r="I166" s="4"/>
    </row>
    <row r="167" spans="1:9">
      <c r="A167" s="64" t="s">
        <v>155</v>
      </c>
      <c r="B167" s="64"/>
      <c r="C167" s="64"/>
      <c r="D167" s="64"/>
      <c r="E167" s="4"/>
      <c r="F167" s="18"/>
      <c r="G167" s="4"/>
      <c r="H167" s="4"/>
      <c r="I167" s="4"/>
    </row>
    <row r="168" spans="1:9">
      <c r="A168" s="62" t="s">
        <v>129</v>
      </c>
      <c r="B168" s="62"/>
      <c r="C168" s="62"/>
      <c r="D168" s="62"/>
      <c r="E168" s="4"/>
      <c r="F168" s="18"/>
      <c r="G168" s="4"/>
      <c r="H168" s="4"/>
    </row>
    <row r="169" spans="1:9">
      <c r="A169" s="62" t="s">
        <v>11</v>
      </c>
      <c r="B169" s="62"/>
      <c r="C169" s="62"/>
      <c r="D169" s="46">
        <v>2024</v>
      </c>
      <c r="E169" s="4"/>
      <c r="F169" s="18"/>
      <c r="G169" s="4"/>
      <c r="H169" s="4"/>
    </row>
    <row r="170" spans="1:9" s="8" customFormat="1">
      <c r="A170" s="62" t="s">
        <v>128</v>
      </c>
      <c r="B170" s="62"/>
      <c r="C170" s="62"/>
      <c r="D170" s="24">
        <v>35281.65</v>
      </c>
      <c r="E170" s="4"/>
      <c r="F170" s="18"/>
      <c r="G170" s="4"/>
      <c r="H170" s="4"/>
    </row>
    <row r="171" spans="1:9">
      <c r="A171" s="62" t="s">
        <v>44</v>
      </c>
      <c r="B171" s="62"/>
      <c r="C171" s="62"/>
      <c r="D171" s="13">
        <v>82911.58</v>
      </c>
      <c r="E171" s="4"/>
      <c r="F171" s="18"/>
      <c r="G171" s="4"/>
      <c r="H171" s="4"/>
    </row>
    <row r="172" spans="1:9" ht="16.5" thickBot="1">
      <c r="A172" s="64" t="s">
        <v>25</v>
      </c>
      <c r="B172" s="64"/>
      <c r="C172" s="64"/>
      <c r="D172" s="14">
        <f>+D170+D171</f>
        <v>118193.23000000001</v>
      </c>
      <c r="E172" s="4"/>
      <c r="F172" s="18"/>
      <c r="G172" s="4"/>
      <c r="H172" s="4"/>
    </row>
    <row r="173" spans="1:9" ht="16.5" thickTop="1">
      <c r="E173" s="9"/>
      <c r="F173" s="18"/>
      <c r="G173" s="4"/>
      <c r="H173" s="4"/>
    </row>
    <row r="174" spans="1:9" s="8" customFormat="1">
      <c r="A174" s="64" t="s">
        <v>156</v>
      </c>
      <c r="B174" s="64"/>
      <c r="C174" s="64"/>
      <c r="D174" s="64"/>
      <c r="E174" s="4"/>
      <c r="F174" s="18"/>
      <c r="G174" s="4"/>
      <c r="H174" s="4"/>
    </row>
    <row r="175" spans="1:9" s="8" customFormat="1">
      <c r="A175" s="62" t="s">
        <v>134</v>
      </c>
      <c r="B175" s="62"/>
      <c r="C175" s="62"/>
      <c r="D175" s="62"/>
      <c r="E175" s="4"/>
      <c r="F175" s="18"/>
      <c r="G175" s="4"/>
      <c r="H175" s="4"/>
    </row>
    <row r="176" spans="1:9" s="8" customFormat="1">
      <c r="A176" s="62" t="s">
        <v>11</v>
      </c>
      <c r="B176" s="62"/>
      <c r="C176" s="62"/>
      <c r="D176" s="46">
        <v>2024</v>
      </c>
      <c r="E176" s="4"/>
      <c r="F176" s="18"/>
      <c r="G176" s="4"/>
      <c r="H176" s="4"/>
    </row>
    <row r="177" spans="1:8" s="8" customFormat="1">
      <c r="A177" s="62" t="s">
        <v>136</v>
      </c>
      <c r="B177" s="62"/>
      <c r="C177" s="62"/>
      <c r="D177" s="24">
        <v>15096522.98</v>
      </c>
      <c r="E177" s="4"/>
      <c r="F177" s="18"/>
      <c r="G177" s="4"/>
      <c r="H177" s="4"/>
    </row>
    <row r="178" spans="1:8" s="8" customFormat="1">
      <c r="A178" s="62" t="s">
        <v>135</v>
      </c>
      <c r="B178" s="62"/>
      <c r="C178" s="62"/>
      <c r="D178" s="13">
        <v>800604.4</v>
      </c>
      <c r="E178" s="4"/>
      <c r="F178" s="18"/>
      <c r="G178" s="4"/>
      <c r="H178" s="4"/>
    </row>
    <row r="179" spans="1:8" s="8" customFormat="1" ht="16.5" thickBot="1">
      <c r="A179" s="64" t="s">
        <v>25</v>
      </c>
      <c r="B179" s="64"/>
      <c r="C179" s="64"/>
      <c r="D179" s="14">
        <f>+D177+D178</f>
        <v>15897127.380000001</v>
      </c>
      <c r="E179" s="4"/>
      <c r="F179" s="18"/>
      <c r="G179" s="4"/>
      <c r="H179" s="4"/>
    </row>
    <row r="180" spans="1:8" s="8" customFormat="1" ht="16.5" thickTop="1">
      <c r="A180" s="43"/>
      <c r="B180" s="43"/>
      <c r="C180" s="43"/>
      <c r="D180" s="54"/>
      <c r="E180" s="4"/>
      <c r="F180" s="18"/>
      <c r="G180" s="4"/>
      <c r="H180" s="4"/>
    </row>
    <row r="181" spans="1:8" s="8" customFormat="1" ht="15.75" customHeight="1">
      <c r="A181" s="62" t="s">
        <v>137</v>
      </c>
      <c r="B181" s="62"/>
      <c r="C181" s="62"/>
      <c r="D181" s="62"/>
      <c r="E181" s="4"/>
      <c r="F181" s="4"/>
      <c r="G181" s="4"/>
      <c r="H181" s="4"/>
    </row>
    <row r="182" spans="1:8" s="8" customFormat="1" ht="15.75" customHeight="1">
      <c r="A182" s="62"/>
      <c r="B182" s="62"/>
      <c r="C182" s="62"/>
      <c r="D182" s="62"/>
      <c r="E182" s="4"/>
      <c r="F182" s="4"/>
      <c r="G182" s="4"/>
      <c r="H182" s="4"/>
    </row>
    <row r="183" spans="1:8" s="8" customFormat="1" ht="15.75" customHeight="1">
      <c r="A183" s="62"/>
      <c r="B183" s="62"/>
      <c r="C183" s="62"/>
      <c r="D183" s="62"/>
      <c r="E183" s="4"/>
      <c r="F183" s="4"/>
      <c r="G183" s="4"/>
      <c r="H183" s="4"/>
    </row>
    <row r="184" spans="1:8" s="8" customFormat="1" ht="15.75" customHeight="1">
      <c r="A184" s="62"/>
      <c r="B184" s="62"/>
      <c r="C184" s="62"/>
      <c r="D184" s="62"/>
      <c r="E184" s="4"/>
      <c r="F184" s="4"/>
      <c r="G184" s="4"/>
      <c r="H184" s="4"/>
    </row>
    <row r="185" spans="1:8" s="8" customFormat="1" ht="15.75" customHeight="1">
      <c r="A185" s="62"/>
      <c r="B185" s="62"/>
      <c r="C185" s="62"/>
      <c r="D185" s="62"/>
      <c r="E185" s="4"/>
      <c r="F185" s="4"/>
      <c r="G185" s="4"/>
      <c r="H185" s="4"/>
    </row>
    <row r="186" spans="1:8" s="8" customFormat="1">
      <c r="A186" s="45"/>
      <c r="B186" s="45"/>
      <c r="C186" s="45"/>
      <c r="D186" s="26"/>
      <c r="E186" s="4"/>
      <c r="F186" s="4"/>
      <c r="G186" s="4"/>
      <c r="H186" s="4"/>
    </row>
    <row r="187" spans="1:8" s="8" customFormat="1">
      <c r="A187" s="61" t="s">
        <v>157</v>
      </c>
      <c r="B187" s="45"/>
      <c r="C187" s="45"/>
      <c r="D187" s="26"/>
      <c r="E187" s="4"/>
      <c r="F187" s="4"/>
      <c r="G187" s="4"/>
      <c r="H187" s="4"/>
    </row>
    <row r="188" spans="1:8" s="8" customFormat="1">
      <c r="A188" s="62" t="s">
        <v>127</v>
      </c>
      <c r="B188" s="62"/>
      <c r="C188" s="62"/>
      <c r="D188" s="62"/>
      <c r="E188" s="4"/>
      <c r="F188" s="4"/>
      <c r="G188" s="4"/>
      <c r="H188" s="4"/>
    </row>
    <row r="189" spans="1:8" s="8" customFormat="1">
      <c r="A189" s="64" t="s">
        <v>15</v>
      </c>
      <c r="B189" s="64"/>
      <c r="C189" s="64"/>
      <c r="D189" s="42"/>
      <c r="E189" s="4"/>
      <c r="F189" s="4"/>
      <c r="G189" s="4"/>
      <c r="H189" s="4"/>
    </row>
    <row r="190" spans="1:8" s="8" customFormat="1" ht="15">
      <c r="A190" s="70" t="s">
        <v>109</v>
      </c>
      <c r="B190" s="70"/>
      <c r="C190" s="70"/>
      <c r="D190" s="23">
        <v>41083.43</v>
      </c>
      <c r="E190" s="4"/>
      <c r="F190" s="4"/>
      <c r="G190" s="4"/>
      <c r="H190" s="4"/>
    </row>
    <row r="191" spans="1:8" s="8" customFormat="1" ht="15">
      <c r="A191" s="70" t="s">
        <v>48</v>
      </c>
      <c r="B191" s="70"/>
      <c r="C191" s="70"/>
      <c r="D191" s="22">
        <v>2332164.14</v>
      </c>
      <c r="E191" s="4"/>
      <c r="F191" s="4"/>
      <c r="G191" s="4"/>
      <c r="H191" s="4"/>
    </row>
    <row r="192" spans="1:8" ht="15.75" customHeight="1">
      <c r="A192" s="70" t="s">
        <v>47</v>
      </c>
      <c r="B192" s="70"/>
      <c r="C192" s="70"/>
      <c r="D192" s="22">
        <v>234232.36</v>
      </c>
    </row>
    <row r="193" spans="1:6" ht="15.75" customHeight="1">
      <c r="A193" s="70" t="s">
        <v>110</v>
      </c>
      <c r="B193" s="70"/>
      <c r="C193" s="70"/>
      <c r="D193" s="22">
        <v>285097.44</v>
      </c>
    </row>
    <row r="194" spans="1:6" ht="15.75" customHeight="1">
      <c r="A194" s="70" t="s">
        <v>111</v>
      </c>
      <c r="B194" s="70"/>
      <c r="C194" s="70"/>
      <c r="D194" s="51">
        <v>68960</v>
      </c>
    </row>
    <row r="195" spans="1:6" s="8" customFormat="1" ht="15">
      <c r="A195" s="70" t="s">
        <v>59</v>
      </c>
      <c r="B195" s="70"/>
      <c r="C195" s="70"/>
      <c r="D195" s="51">
        <v>21800</v>
      </c>
    </row>
    <row r="196" spans="1:6" s="8" customFormat="1" ht="15">
      <c r="A196" s="74" t="s">
        <v>112</v>
      </c>
      <c r="B196" s="74"/>
      <c r="C196" s="74"/>
      <c r="D196" s="51">
        <v>483999.99</v>
      </c>
    </row>
    <row r="197" spans="1:6" s="8" customFormat="1" ht="15">
      <c r="A197" s="70" t="s">
        <v>113</v>
      </c>
      <c r="B197" s="70"/>
      <c r="C197" s="70"/>
      <c r="D197" s="23">
        <v>22420</v>
      </c>
    </row>
    <row r="198" spans="1:6" s="8" customFormat="1" ht="15">
      <c r="A198" s="70" t="s">
        <v>58</v>
      </c>
      <c r="B198" s="70"/>
      <c r="C198" s="70"/>
      <c r="D198" s="51">
        <v>669920.92000000004</v>
      </c>
    </row>
    <row r="199" spans="1:6" ht="16.5" thickBot="1">
      <c r="A199" s="75" t="s">
        <v>97</v>
      </c>
      <c r="B199" s="75"/>
      <c r="C199" s="75"/>
      <c r="D199" s="55">
        <f>SUM(D190:D198)</f>
        <v>4159678.2800000003</v>
      </c>
    </row>
    <row r="200" spans="1:6" ht="19.5" thickTop="1">
      <c r="E200" s="1"/>
    </row>
    <row r="202" spans="1:6">
      <c r="A202" s="56" t="s">
        <v>1</v>
      </c>
      <c r="B202" s="57"/>
      <c r="C202" s="72" t="s">
        <v>2</v>
      </c>
      <c r="D202" s="72"/>
      <c r="E202" s="21"/>
    </row>
    <row r="203" spans="1:6">
      <c r="A203" s="56" t="s">
        <v>82</v>
      </c>
      <c r="B203" s="57"/>
      <c r="C203" s="73" t="s">
        <v>84</v>
      </c>
      <c r="D203" s="73"/>
      <c r="E203" s="19"/>
    </row>
    <row r="204" spans="1:6">
      <c r="A204" s="56" t="s">
        <v>81</v>
      </c>
      <c r="B204" s="57"/>
      <c r="C204" s="73" t="s">
        <v>83</v>
      </c>
      <c r="D204" s="73"/>
      <c r="E204" s="19"/>
    </row>
    <row r="205" spans="1:6" ht="18.75">
      <c r="A205" s="58"/>
      <c r="B205" s="58"/>
      <c r="C205" s="57"/>
      <c r="D205" s="59"/>
      <c r="E205" s="20"/>
    </row>
    <row r="206" spans="1:6" s="8" customFormat="1" ht="10.5" customHeight="1">
      <c r="A206" s="58"/>
      <c r="B206" s="58"/>
      <c r="C206" s="57"/>
      <c r="D206" s="59"/>
      <c r="E206" s="20"/>
    </row>
    <row r="207" spans="1:6" ht="18.75">
      <c r="A207" s="58"/>
      <c r="B207" s="58"/>
      <c r="C207" s="57"/>
      <c r="D207" s="59"/>
      <c r="E207" s="10"/>
      <c r="F207" s="20"/>
    </row>
    <row r="208" spans="1:6">
      <c r="A208" s="73" t="s">
        <v>80</v>
      </c>
      <c r="B208" s="73"/>
      <c r="C208" s="73"/>
      <c r="D208" s="73"/>
      <c r="E208" s="19"/>
      <c r="F208" s="19"/>
    </row>
    <row r="209" spans="1:6">
      <c r="A209" s="73" t="s">
        <v>86</v>
      </c>
      <c r="B209" s="73"/>
      <c r="C209" s="73"/>
      <c r="D209" s="73"/>
      <c r="E209" s="19"/>
      <c r="F209" s="19"/>
    </row>
    <row r="210" spans="1:6">
      <c r="A210" s="73" t="s">
        <v>85</v>
      </c>
      <c r="B210" s="73"/>
      <c r="C210" s="73"/>
      <c r="D210" s="73"/>
      <c r="E210" s="19"/>
      <c r="F210" s="19"/>
    </row>
  </sheetData>
  <sortState ref="A126:D157">
    <sortCondition ref="A126:A157"/>
  </sortState>
  <mergeCells count="162">
    <mergeCell ref="A165:C165"/>
    <mergeCell ref="A156:C156"/>
    <mergeCell ref="A157:C157"/>
    <mergeCell ref="A158:C158"/>
    <mergeCell ref="A151:C151"/>
    <mergeCell ref="A152:C152"/>
    <mergeCell ref="A153:C153"/>
    <mergeCell ref="A154:C154"/>
    <mergeCell ref="A155:C155"/>
    <mergeCell ref="A160:C160"/>
    <mergeCell ref="A161:C161"/>
    <mergeCell ref="A162:C162"/>
    <mergeCell ref="A164:C164"/>
    <mergeCell ref="C202:D202"/>
    <mergeCell ref="C203:D203"/>
    <mergeCell ref="A208:D208"/>
    <mergeCell ref="C204:D204"/>
    <mergeCell ref="A209:D209"/>
    <mergeCell ref="A210:D210"/>
    <mergeCell ref="A194:C194"/>
    <mergeCell ref="A195:C195"/>
    <mergeCell ref="A196:C196"/>
    <mergeCell ref="A197:C197"/>
    <mergeCell ref="A198:C198"/>
    <mergeCell ref="A199:C199"/>
    <mergeCell ref="A190:C190"/>
    <mergeCell ref="A191:C191"/>
    <mergeCell ref="A192:C192"/>
    <mergeCell ref="A193:C193"/>
    <mergeCell ref="A163:C163"/>
    <mergeCell ref="A147:C147"/>
    <mergeCell ref="A148:C148"/>
    <mergeCell ref="A149:C149"/>
    <mergeCell ref="A150:C150"/>
    <mergeCell ref="A188:D188"/>
    <mergeCell ref="A189:C189"/>
    <mergeCell ref="A175:D175"/>
    <mergeCell ref="A167:D167"/>
    <mergeCell ref="A171:C171"/>
    <mergeCell ref="A172:C172"/>
    <mergeCell ref="A174:D174"/>
    <mergeCell ref="A176:C176"/>
    <mergeCell ref="A178:C178"/>
    <mergeCell ref="A179:C179"/>
    <mergeCell ref="A169:C169"/>
    <mergeCell ref="A168:D168"/>
    <mergeCell ref="A177:C177"/>
    <mergeCell ref="A181:D185"/>
    <mergeCell ref="A170:C170"/>
    <mergeCell ref="A144:C144"/>
    <mergeCell ref="A145:C145"/>
    <mergeCell ref="A146:C146"/>
    <mergeCell ref="A140:C140"/>
    <mergeCell ref="A141:C141"/>
    <mergeCell ref="A142:C142"/>
    <mergeCell ref="A143:C143"/>
    <mergeCell ref="A159:C159"/>
    <mergeCell ref="A135:C135"/>
    <mergeCell ref="A136:C136"/>
    <mergeCell ref="A137:C137"/>
    <mergeCell ref="A138:C138"/>
    <mergeCell ref="A139:C139"/>
    <mergeCell ref="A125:C125"/>
    <mergeCell ref="A126:C126"/>
    <mergeCell ref="A129:D130"/>
    <mergeCell ref="A132:D132"/>
    <mergeCell ref="A133:D133"/>
    <mergeCell ref="A114:C114"/>
    <mergeCell ref="A115:C115"/>
    <mergeCell ref="A116:C116"/>
    <mergeCell ref="A117:C117"/>
    <mergeCell ref="A118:C118"/>
    <mergeCell ref="A119:C119"/>
    <mergeCell ref="A120:C120"/>
    <mergeCell ref="A121:C121"/>
    <mergeCell ref="A122:C122"/>
    <mergeCell ref="A123:C123"/>
    <mergeCell ref="A124:C124"/>
    <mergeCell ref="A107:C107"/>
    <mergeCell ref="A110:D110"/>
    <mergeCell ref="A111:D111"/>
    <mergeCell ref="A112:C112"/>
    <mergeCell ref="A113:C113"/>
    <mergeCell ref="A109:D109"/>
    <mergeCell ref="A103:C103"/>
    <mergeCell ref="A104:C104"/>
    <mergeCell ref="A105:C105"/>
    <mergeCell ref="A106:C106"/>
    <mergeCell ref="A96:C96"/>
    <mergeCell ref="A98:C98"/>
    <mergeCell ref="A99:C99"/>
    <mergeCell ref="A100:C100"/>
    <mergeCell ref="A101:C101"/>
    <mergeCell ref="A97:C97"/>
    <mergeCell ref="A94:C94"/>
    <mergeCell ref="A95:C95"/>
    <mergeCell ref="A80:C80"/>
    <mergeCell ref="A81:C81"/>
    <mergeCell ref="A82:C82"/>
    <mergeCell ref="A90:D90"/>
    <mergeCell ref="A89:D89"/>
    <mergeCell ref="A84:D87"/>
    <mergeCell ref="A102:C102"/>
    <mergeCell ref="A1:D1"/>
    <mergeCell ref="A70:D70"/>
    <mergeCell ref="A71:C71"/>
    <mergeCell ref="A73:C73"/>
    <mergeCell ref="A72:C72"/>
    <mergeCell ref="A74:C74"/>
    <mergeCell ref="A65:C65"/>
    <mergeCell ref="A66:C66"/>
    <mergeCell ref="A67:C67"/>
    <mergeCell ref="A69:D69"/>
    <mergeCell ref="A32:C32"/>
    <mergeCell ref="A33:C33"/>
    <mergeCell ref="A35:D35"/>
    <mergeCell ref="A51:D51"/>
    <mergeCell ref="A52:D52"/>
    <mergeCell ref="A26:C26"/>
    <mergeCell ref="A27:C27"/>
    <mergeCell ref="A29:D29"/>
    <mergeCell ref="A30:D30"/>
    <mergeCell ref="A31:C31"/>
    <mergeCell ref="A21:C21"/>
    <mergeCell ref="A22:C22"/>
    <mergeCell ref="A23:C23"/>
    <mergeCell ref="A24:C24"/>
    <mergeCell ref="A25:C25"/>
    <mergeCell ref="A16:C16"/>
    <mergeCell ref="A17:C17"/>
    <mergeCell ref="A18:C18"/>
    <mergeCell ref="A19:C19"/>
    <mergeCell ref="A20:C20"/>
    <mergeCell ref="A8:C8"/>
    <mergeCell ref="A2:D2"/>
    <mergeCell ref="A13:D13"/>
    <mergeCell ref="A14:D14"/>
    <mergeCell ref="A15:C15"/>
    <mergeCell ref="A4:C4"/>
    <mergeCell ref="A5:C5"/>
    <mergeCell ref="A6:C6"/>
    <mergeCell ref="A7:C7"/>
    <mergeCell ref="A3:D3"/>
    <mergeCell ref="A10:D11"/>
    <mergeCell ref="A79:D79"/>
    <mergeCell ref="A76:D76"/>
    <mergeCell ref="A91:C91"/>
    <mergeCell ref="A92:C92"/>
    <mergeCell ref="A93:C93"/>
    <mergeCell ref="A78:D78"/>
    <mergeCell ref="A77:D77"/>
    <mergeCell ref="A47:D49"/>
    <mergeCell ref="A53:C53"/>
    <mergeCell ref="A54:C54"/>
    <mergeCell ref="A55:C55"/>
    <mergeCell ref="A57:D57"/>
    <mergeCell ref="A58:D58"/>
    <mergeCell ref="A59:C59"/>
    <mergeCell ref="A60:C60"/>
    <mergeCell ref="A61:C61"/>
    <mergeCell ref="A63:D63"/>
    <mergeCell ref="A64:D64"/>
  </mergeCells>
  <pageMargins left="0.70866141732283472" right="0.70866141732283472" top="0.74803149606299213" bottom="0.74803149606299213" header="0.31496062992125984" footer="0.31496062992125984"/>
  <pageSetup scale="85"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NOTAS 7 AL 18 </vt:lpstr>
      <vt:lpstr>'NOTAS 7 AL 18 '!OLE_LINK1</vt:lpstr>
      <vt:lpstr>'NOTAS 7 AL 18 '!OLE_LINK4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Soto</dc:creator>
  <cp:lastModifiedBy>usrfinc-01</cp:lastModifiedBy>
  <cp:lastPrinted>2025-01-23T18:55:36Z</cp:lastPrinted>
  <dcterms:created xsi:type="dcterms:W3CDTF">2018-07-13T15:52:30Z</dcterms:created>
  <dcterms:modified xsi:type="dcterms:W3CDTF">2025-01-24T19:28:09Z</dcterms:modified>
</cp:coreProperties>
</file>