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1925" firstSheet="1" activeTab="1"/>
  </bookViews>
  <sheets>
    <sheet name="Estado de Situación" sheetId="2" r:id="rId1"/>
    <sheet name="Flujo de Efectivo" sheetId="5" r:id="rId2"/>
    <sheet name="Hoja1" sheetId="11" r:id="rId3"/>
  </sheets>
  <calcPr calcId="124519"/>
</workbook>
</file>

<file path=xl/calcChain.xml><?xml version="1.0" encoding="utf-8"?>
<calcChain xmlns="http://schemas.openxmlformats.org/spreadsheetml/2006/main">
  <c r="A21" i="11"/>
  <c r="A20"/>
  <c r="A23" s="1"/>
  <c r="A25" s="1"/>
  <c r="A29" s="1"/>
  <c r="B16"/>
  <c r="G15"/>
  <c r="A15"/>
  <c r="B15"/>
  <c r="C15"/>
  <c r="D15"/>
  <c r="E15"/>
  <c r="F15"/>
  <c r="C24" i="5" l="1"/>
  <c r="B59" i="2"/>
  <c r="D49"/>
  <c r="B49"/>
  <c r="D40"/>
  <c r="D51" s="1"/>
  <c r="B40"/>
  <c r="B51" s="1"/>
  <c r="B60" s="1"/>
  <c r="D26"/>
  <c r="D28" s="1"/>
  <c r="B26"/>
  <c r="D16"/>
  <c r="B16"/>
  <c r="B28" l="1"/>
  <c r="D54" l="1"/>
  <c r="D60" l="1"/>
  <c r="D59"/>
</calcChain>
</file>

<file path=xl/sharedStrings.xml><?xml version="1.0" encoding="utf-8"?>
<sst xmlns="http://schemas.openxmlformats.org/spreadsheetml/2006/main" count="102" uniqueCount="99">
  <si>
    <t>Activos</t>
  </si>
  <si>
    <t>Activos corrientes</t>
  </si>
  <si>
    <t>Pagos anticipados (Nota 12)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</si>
  <si>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</si>
  <si>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</si>
  <si>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</si>
  <si>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</si>
  <si>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</si>
  <si>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Otros activos no financieros (Nota 20)</t>
  </si>
  <si>
    <t>Total activos no corrientes</t>
  </si>
  <si>
    <t>Total activos</t>
  </si>
  <si>
    <t>Sobregiro bancario (Nota 21)</t>
  </si>
  <si>
    <t>Otros pasivos corrientes (Nota 29)</t>
  </si>
  <si>
    <t>Total pasivos corrientes</t>
  </si>
  <si>
    <t>Pasivos no corrientes</t>
  </si>
  <si>
    <t>Cuentas por pagar a largo plazo (Nota 30)</t>
  </si>
  <si>
    <t>Préstamos a largo plazo (Nota 31)</t>
  </si>
  <si>
    <t>Total pasivos no corrientes</t>
  </si>
  <si>
    <t>Total pasivos</t>
  </si>
  <si>
    <t>Activos Netos/Patrimonio (Notas 18 y 36)</t>
  </si>
  <si>
    <t>Capital</t>
  </si>
  <si>
    <t>Reservas</t>
  </si>
  <si>
    <t>Intereses minoritarios</t>
  </si>
  <si>
    <t>Estado de Situación Financiera</t>
  </si>
  <si>
    <t xml:space="preserve">Nombre de la Institución </t>
  </si>
  <si>
    <t xml:space="preserve"> (Valores en RD$)</t>
  </si>
  <si>
    <t xml:space="preserve">Efectivo y equivalente de efectivo (Notas 7) </t>
  </si>
  <si>
    <t>Inversiones a corto plazo (Nota 8)</t>
  </si>
  <si>
    <t>Porción corriente de documentos por cobrar (Nota 9)</t>
  </si>
  <si>
    <t>Cuenta por cobrar a corto plazo (Notas 10)</t>
  </si>
  <si>
    <t>Inversiones a largo plazo (Nota 16)</t>
  </si>
  <si>
    <t>Propiedad, planta y equipo neto (Nota 18)</t>
  </si>
  <si>
    <t>Cuentas por pagar a corto plazo (Nota 22)</t>
  </si>
  <si>
    <t xml:space="preserve"> Préstamos a corto plazo (Nota 23)</t>
  </si>
  <si>
    <t xml:space="preserve">Parte corriente de préstamos a largo plazo (Nota 24) </t>
  </si>
  <si>
    <t>Retenciones y acumulaciones por pagar (Nota 25)</t>
  </si>
  <si>
    <t xml:space="preserve"> Provisiones a corto plazo (Nota 26)</t>
  </si>
  <si>
    <t>Beneficios a empleados a corto plazo (Nota 27)</t>
  </si>
  <si>
    <t xml:space="preserve"> Pensiones (Nota 28)</t>
  </si>
  <si>
    <t xml:space="preserve">Instrumentos de deuda (Nota 32) </t>
  </si>
  <si>
    <t>Provisiones a largo plazo (Nota 33)</t>
  </si>
  <si>
    <t>Beneficios a empleados a largo plazo (Nota 34)</t>
  </si>
  <si>
    <t xml:space="preserve"> Otros pasivos no corrientes (Nota 35)</t>
  </si>
  <si>
    <t>(Valores en RD$)</t>
  </si>
  <si>
    <t>Flujo de efectivo procedentes de actividades operativas</t>
  </si>
  <si>
    <t>Pagos a proveedores</t>
  </si>
  <si>
    <t>Otros pagos</t>
  </si>
  <si>
    <t>Flujos de efectivo netos de las actividades de operación</t>
  </si>
  <si>
    <t>Flujos de efectivo de las actividades de inversión</t>
  </si>
  <si>
    <t>Pagos por adquisición de propiedad, planta y equipo</t>
  </si>
  <si>
    <t>Flujos de efectivo netos por las actividades de inversión</t>
  </si>
  <si>
    <t>Efectivo y equivalentes al efectivo al final del periodo</t>
  </si>
  <si>
    <t>Pagos a los trabajadores o en beneficio de ellos</t>
  </si>
  <si>
    <t xml:space="preserve">Pagos por adquisición de intangibles y otros activos de largo plazo </t>
  </si>
  <si>
    <t xml:space="preserve">Incremento/(Disminución) neta en el efectivo y equivalentes al efectivo </t>
  </si>
  <si>
    <t>Efectivo y equivalentes al efectivo al principio del periodo</t>
  </si>
  <si>
    <t>Firma del Enc. Administrativo</t>
  </si>
  <si>
    <t>Resultado acumulado</t>
  </si>
  <si>
    <t xml:space="preserve">Resultados positivos (ahorro)/negativo (desahorro) </t>
  </si>
  <si>
    <t>Patrimonio Neto</t>
  </si>
  <si>
    <t>Pasivos corrientes</t>
  </si>
  <si>
    <t>_______________________________</t>
  </si>
  <si>
    <t>Firma del Director  o Presidente</t>
  </si>
  <si>
    <t>Firma del Financiero</t>
  </si>
  <si>
    <t>Firma del Contador</t>
  </si>
  <si>
    <t>___________________________</t>
  </si>
  <si>
    <t>________________________________</t>
  </si>
  <si>
    <t>Total Activos Netos/Patrimonio mas Pasivos</t>
  </si>
  <si>
    <t>Otros activos financieros (Notas 17)</t>
  </si>
  <si>
    <t>Activos intangibles (Nota 19)</t>
  </si>
  <si>
    <t>Inventarios (Nota 11)</t>
  </si>
  <si>
    <t>Al 31 de diciembre de 2020 y 2019</t>
  </si>
  <si>
    <t>202X</t>
  </si>
  <si>
    <t xml:space="preserve">Cobros por venta de servicios </t>
  </si>
  <si>
    <t xml:space="preserve">Cobros de subvenciones, transferencias, y otras asignaciones </t>
  </si>
  <si>
    <t>ARS</t>
  </si>
  <si>
    <t>EFECTIVO</t>
  </si>
  <si>
    <t>TARJETA</t>
  </si>
  <si>
    <t>PAGO PROVEEDORES</t>
  </si>
  <si>
    <t>CECANOT</t>
  </si>
  <si>
    <t>CONSULTAS</t>
  </si>
  <si>
    <t>Dr. Onnes Gleyton Tapia</t>
  </si>
  <si>
    <t>Licda. Lady Gonzalez</t>
  </si>
  <si>
    <t xml:space="preserve">Director  </t>
  </si>
  <si>
    <t xml:space="preserve"> Enc. Administrativo y Financiero</t>
  </si>
  <si>
    <t>_________________________________</t>
  </si>
  <si>
    <t>Lic. Vinicio Sanchez</t>
  </si>
  <si>
    <t>Contador</t>
  </si>
  <si>
    <t>CENTRO ESPECIALIZADO DE ATENCION AMBULATORIA EN SALUD DR. NELSON ASTACIO</t>
  </si>
  <si>
    <t>Del ejercicio terminado al 31 de Diciembre de 2024</t>
  </si>
  <si>
    <t>FLUJOS DE EFECTIVO</t>
  </si>
  <si>
    <t>Otros Cobros</t>
  </si>
  <si>
    <t>(203,681,716.92)</t>
  </si>
  <si>
    <t>(26,186,016.94)</t>
  </si>
  <si>
    <t>(118,193.23)</t>
  </si>
  <si>
    <t>(5,789,896.32)</t>
  </si>
  <si>
    <t>(230,000.00)</t>
  </si>
  <si>
    <t>(4,694,825.01)</t>
  </si>
  <si>
    <t>(10,714,721.33)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</si>
</sst>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1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31F20"/>
      <name val="Times New Roman"/>
      <family val="1"/>
    </font>
    <font>
      <b/>
      <sz val="12"/>
      <color rgb="FF231F20"/>
      <name val="Times New Roman"/>
      <family val="1"/>
    </font>
    <font>
      <b/>
      <u/>
      <sz val="12"/>
      <color rgb="FF231F20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164" fontId="1" fillId="0" borderId="0" xfId="1" applyFont="1"/>
    <xf numFmtId="0" fontId="1" fillId="0" borderId="0" xfId="0" applyFont="1" applyBorder="1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right" vertical="center" wrapText="1"/>
    </xf>
    <xf numFmtId="0" fontId="1" fillId="0" borderId="0" xfId="0" applyFont="1" applyAlignment="1">
      <alignment vertical="top" wrapText="1"/>
    </xf>
    <xf numFmtId="0" fontId="6" fillId="0" borderId="0" xfId="0" applyFont="1"/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center"/>
    </xf>
    <xf numFmtId="0" fontId="1" fillId="0" borderId="1" xfId="0" applyFont="1" applyBorder="1"/>
    <xf numFmtId="164" fontId="2" fillId="0" borderId="1" xfId="1" applyFont="1" applyBorder="1" applyAlignment="1">
      <alignment horizontal="center" vertical="center" wrapText="1"/>
    </xf>
    <xf numFmtId="164" fontId="2" fillId="0" borderId="0" xfId="1" applyFont="1" applyAlignment="1">
      <alignment horizontal="center" vertical="center" wrapText="1"/>
    </xf>
    <xf numFmtId="164" fontId="3" fillId="0" borderId="3" xfId="1" applyFont="1" applyBorder="1" applyAlignment="1">
      <alignment horizontal="center" vertical="center" wrapText="1"/>
    </xf>
    <xf numFmtId="164" fontId="1" fillId="0" borderId="0" xfId="1" applyFont="1" applyAlignment="1">
      <alignment vertical="center" wrapText="1"/>
    </xf>
    <xf numFmtId="164" fontId="2" fillId="0" borderId="0" xfId="1" applyFont="1" applyAlignment="1">
      <alignment horizontal="justify" vertical="center" wrapText="1"/>
    </xf>
    <xf numFmtId="164" fontId="3" fillId="0" borderId="0" xfId="1" applyFont="1" applyAlignment="1">
      <alignment horizontal="center" vertical="center" wrapText="1"/>
    </xf>
    <xf numFmtId="164" fontId="0" fillId="0" borderId="0" xfId="1" applyFont="1"/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/>
    <xf numFmtId="164" fontId="8" fillId="0" borderId="0" xfId="1" applyFont="1"/>
    <xf numFmtId="164" fontId="0" fillId="0" borderId="0" xfId="0" applyNumberFormat="1"/>
    <xf numFmtId="164" fontId="8" fillId="0" borderId="0" xfId="0" applyNumberFormat="1" applyFont="1"/>
    <xf numFmtId="43" fontId="0" fillId="0" borderId="0" xfId="0" applyNumberFormat="1"/>
    <xf numFmtId="0" fontId="10" fillId="0" borderId="0" xfId="0" applyFont="1" applyAlignment="1">
      <alignment horizontal="center"/>
    </xf>
    <xf numFmtId="0" fontId="11" fillId="0" borderId="0" xfId="0" applyFont="1"/>
    <xf numFmtId="0" fontId="10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/>
    </xf>
    <xf numFmtId="164" fontId="1" fillId="0" borderId="0" xfId="0" applyNumberFormat="1" applyFont="1"/>
    <xf numFmtId="49" fontId="2" fillId="0" borderId="0" xfId="1" applyNumberFormat="1" applyFont="1" applyAlignment="1">
      <alignment horizontal="right" vertical="center" wrapText="1"/>
    </xf>
    <xf numFmtId="49" fontId="2" fillId="0" borderId="1" xfId="1" applyNumberFormat="1" applyFont="1" applyBorder="1" applyAlignment="1">
      <alignment horizontal="right" vertical="center" wrapText="1"/>
    </xf>
    <xf numFmtId="164" fontId="3" fillId="0" borderId="3" xfId="1" applyFont="1" applyBorder="1" applyAlignment="1">
      <alignment horizontal="right" vertical="center" wrapText="1"/>
    </xf>
    <xf numFmtId="49" fontId="3" fillId="0" borderId="1" xfId="1" applyNumberFormat="1" applyFont="1" applyBorder="1" applyAlignment="1">
      <alignment horizontal="righ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8"/>
  <sheetViews>
    <sheetView zoomScale="150" zoomScaleNormal="150" workbookViewId="0">
      <selection activeCell="F12" sqref="F12"/>
    </sheetView>
  </sheetViews>
  <sheetFormatPr baseColWidth="10" defaultRowHeight="15.75"/>
  <cols>
    <col min="1" max="1" width="58.140625" style="6" customWidth="1"/>
    <col min="2" max="2" width="16.28515625" style="6" customWidth="1"/>
    <col min="3" max="3" width="3" style="8" customWidth="1"/>
    <col min="4" max="4" width="14.5703125" style="6" customWidth="1"/>
    <col min="5" max="16384" width="11.42578125" style="6"/>
  </cols>
  <sheetData>
    <row r="1" spans="1:4">
      <c r="A1" s="49" t="s">
        <v>24</v>
      </c>
      <c r="B1" s="49"/>
      <c r="C1" s="49"/>
      <c r="D1" s="49"/>
    </row>
    <row r="2" spans="1:4">
      <c r="A2" s="49" t="s">
        <v>23</v>
      </c>
      <c r="B2" s="49"/>
      <c r="C2" s="49"/>
      <c r="D2" s="49"/>
    </row>
    <row r="3" spans="1:4">
      <c r="A3" s="49" t="s">
        <v>71</v>
      </c>
      <c r="B3" s="49"/>
      <c r="C3" s="49"/>
      <c r="D3" s="49"/>
    </row>
    <row r="4" spans="1:4">
      <c r="A4" s="49" t="s">
        <v>25</v>
      </c>
      <c r="B4" s="49"/>
      <c r="C4" s="49"/>
      <c r="D4" s="49"/>
    </row>
    <row r="5" spans="1:4">
      <c r="A5" s="10"/>
      <c r="B5" s="10"/>
      <c r="C5" s="22"/>
      <c r="D5" s="10"/>
    </row>
    <row r="6" spans="1:4" ht="12.75" customHeight="1">
      <c r="A6" s="1"/>
      <c r="B6" s="11" t="s">
        <v>72</v>
      </c>
      <c r="C6" s="16"/>
      <c r="D6" s="11" t="s">
        <v>72</v>
      </c>
    </row>
    <row r="7" spans="1:4">
      <c r="A7" s="3" t="s">
        <v>0</v>
      </c>
      <c r="B7" s="1"/>
      <c r="C7" s="23"/>
      <c r="D7" s="1"/>
    </row>
    <row r="8" spans="1:4">
      <c r="A8" s="3" t="s">
        <v>1</v>
      </c>
      <c r="B8" s="1"/>
      <c r="C8" s="23"/>
      <c r="D8" s="1"/>
    </row>
    <row r="9" spans="1:4">
      <c r="A9" s="12" t="s">
        <v>26</v>
      </c>
      <c r="B9" s="5">
        <v>0</v>
      </c>
      <c r="C9" s="24"/>
      <c r="D9" s="5">
        <v>0</v>
      </c>
    </row>
    <row r="10" spans="1:4">
      <c r="A10" s="12" t="s">
        <v>27</v>
      </c>
      <c r="B10" s="5">
        <v>0</v>
      </c>
      <c r="C10" s="24"/>
      <c r="D10" s="5">
        <v>0</v>
      </c>
    </row>
    <row r="11" spans="1:4">
      <c r="A11" s="12" t="s">
        <v>28</v>
      </c>
      <c r="B11" s="5">
        <v>0</v>
      </c>
      <c r="C11" s="24"/>
      <c r="D11" s="5">
        <v>0</v>
      </c>
    </row>
    <row r="12" spans="1:4">
      <c r="A12" s="12" t="s">
        <v>29</v>
      </c>
      <c r="B12" s="5">
        <v>0</v>
      </c>
      <c r="C12" s="24"/>
      <c r="D12" s="5">
        <v>0</v>
      </c>
    </row>
    <row r="13" spans="1:4">
      <c r="A13" s="12" t="s">
        <v>70</v>
      </c>
      <c r="B13" s="5">
        <v>0</v>
      </c>
      <c r="C13" s="24"/>
      <c r="D13" s="5">
        <v>0</v>
      </c>
    </row>
    <row r="14" spans="1:4">
      <c r="A14" s="12" t="s">
        <v>2</v>
      </c>
      <c r="B14" s="5">
        <v>0</v>
      </c>
      <c r="C14" s="24"/>
      <c r="D14" s="5">
        <v>0</v>
      </c>
    </row>
    <row r="15" spans="1:4">
      <c r="A15" s="12" t="s">
        <v>3</v>
      </c>
      <c r="B15" s="17">
        <v>0</v>
      </c>
      <c r="C15" s="24"/>
      <c r="D15" s="17">
        <v>0</v>
      </c>
    </row>
    <row r="16" spans="1:4">
      <c r="A16" s="3" t="s">
        <v>4</v>
      </c>
      <c r="B16" s="11">
        <f>SUM(B9:B15)</f>
        <v>0</v>
      </c>
      <c r="C16" s="16"/>
      <c r="D16" s="11">
        <f>SUM(D9:D15)</f>
        <v>0</v>
      </c>
    </row>
    <row r="17" spans="1:4" ht="6.75" customHeight="1">
      <c r="A17" s="3"/>
      <c r="B17" s="11"/>
      <c r="C17" s="16"/>
      <c r="D17" s="11"/>
    </row>
    <row r="18" spans="1:4">
      <c r="A18" s="3" t="s">
        <v>5</v>
      </c>
      <c r="B18" s="4"/>
      <c r="C18" s="25"/>
      <c r="D18" s="4"/>
    </row>
    <row r="19" spans="1:4">
      <c r="A19" s="12" t="s">
        <v>6</v>
      </c>
      <c r="B19" s="5">
        <v>0</v>
      </c>
      <c r="C19" s="24"/>
      <c r="D19" s="5">
        <v>0</v>
      </c>
    </row>
    <row r="20" spans="1:4">
      <c r="A20" s="12" t="s">
        <v>7</v>
      </c>
      <c r="B20" s="5">
        <v>0</v>
      </c>
      <c r="C20" s="24"/>
      <c r="D20" s="5">
        <v>0</v>
      </c>
    </row>
    <row r="21" spans="1:4">
      <c r="A21" s="12" t="s">
        <v>30</v>
      </c>
      <c r="B21" s="5">
        <v>0</v>
      </c>
      <c r="C21" s="24"/>
      <c r="D21" s="5">
        <v>0</v>
      </c>
    </row>
    <row r="22" spans="1:4">
      <c r="A22" s="12" t="s">
        <v>68</v>
      </c>
      <c r="B22" s="5">
        <v>0</v>
      </c>
      <c r="C22" s="24"/>
      <c r="D22" s="5">
        <v>0</v>
      </c>
    </row>
    <row r="23" spans="1:4">
      <c r="A23" s="12" t="s">
        <v>31</v>
      </c>
      <c r="B23" s="5">
        <v>0</v>
      </c>
      <c r="C23" s="24"/>
      <c r="D23" s="5">
        <v>0</v>
      </c>
    </row>
    <row r="24" spans="1:4">
      <c r="A24" s="12" t="s">
        <v>69</v>
      </c>
      <c r="B24" s="5">
        <v>0</v>
      </c>
      <c r="C24" s="24"/>
      <c r="D24" s="5">
        <v>0</v>
      </c>
    </row>
    <row r="25" spans="1:4">
      <c r="A25" s="12" t="s">
        <v>8</v>
      </c>
      <c r="B25" s="17">
        <v>0</v>
      </c>
      <c r="C25" s="24"/>
      <c r="D25" s="17">
        <v>0</v>
      </c>
    </row>
    <row r="26" spans="1:4">
      <c r="A26" s="3" t="s">
        <v>9</v>
      </c>
      <c r="B26" s="11">
        <f>SUM(B19:B25)</f>
        <v>0</v>
      </c>
      <c r="C26" s="16"/>
      <c r="D26" s="11">
        <f>SUM(D19:D25)</f>
        <v>0</v>
      </c>
    </row>
    <row r="27" spans="1:4" ht="9" customHeight="1">
      <c r="A27" s="3"/>
      <c r="B27" s="11"/>
      <c r="C27" s="16"/>
      <c r="D27" s="11"/>
    </row>
    <row r="28" spans="1:4" ht="16.5" thickBot="1">
      <c r="A28" s="3" t="s">
        <v>10</v>
      </c>
      <c r="B28" s="20">
        <f>+B16+B26</f>
        <v>0</v>
      </c>
      <c r="C28" s="16"/>
      <c r="D28" s="20">
        <f>+D16+D26</f>
        <v>0</v>
      </c>
    </row>
    <row r="29" spans="1:4" ht="16.5" thickTop="1">
      <c r="A29" s="48" t="s">
        <v>60</v>
      </c>
      <c r="B29" s="1"/>
      <c r="C29" s="23"/>
      <c r="D29" s="1"/>
    </row>
    <row r="30" spans="1:4">
      <c r="A30" s="48"/>
      <c r="B30" s="13"/>
      <c r="C30" s="26"/>
      <c r="D30" s="13"/>
    </row>
    <row r="31" spans="1:4">
      <c r="A31" s="12" t="s">
        <v>11</v>
      </c>
      <c r="B31" s="5">
        <v>0</v>
      </c>
      <c r="C31" s="24"/>
      <c r="D31" s="5">
        <v>0</v>
      </c>
    </row>
    <row r="32" spans="1:4">
      <c r="A32" s="12" t="s">
        <v>32</v>
      </c>
      <c r="B32" s="5">
        <v>0</v>
      </c>
      <c r="C32" s="24"/>
      <c r="D32" s="5">
        <v>0</v>
      </c>
    </row>
    <row r="33" spans="1:4">
      <c r="A33" s="12" t="s">
        <v>33</v>
      </c>
      <c r="B33" s="5">
        <v>0</v>
      </c>
      <c r="C33" s="24"/>
      <c r="D33" s="5">
        <v>0</v>
      </c>
    </row>
    <row r="34" spans="1:4">
      <c r="A34" s="12" t="s">
        <v>34</v>
      </c>
      <c r="B34" s="5">
        <v>0</v>
      </c>
      <c r="C34" s="24"/>
      <c r="D34" s="5">
        <v>0</v>
      </c>
    </row>
    <row r="35" spans="1:4">
      <c r="A35" s="12" t="s">
        <v>35</v>
      </c>
      <c r="B35" s="5">
        <v>0</v>
      </c>
      <c r="C35" s="24"/>
      <c r="D35" s="5">
        <v>0</v>
      </c>
    </row>
    <row r="36" spans="1:4">
      <c r="A36" s="12" t="s">
        <v>36</v>
      </c>
      <c r="B36" s="5">
        <v>0</v>
      </c>
      <c r="C36" s="24"/>
      <c r="D36" s="5">
        <v>0</v>
      </c>
    </row>
    <row r="37" spans="1:4">
      <c r="A37" s="12" t="s">
        <v>37</v>
      </c>
      <c r="B37" s="5">
        <v>0</v>
      </c>
      <c r="C37" s="24"/>
      <c r="D37" s="5">
        <v>0</v>
      </c>
    </row>
    <row r="38" spans="1:4">
      <c r="A38" s="12" t="s">
        <v>38</v>
      </c>
      <c r="B38" s="5">
        <v>0</v>
      </c>
      <c r="C38" s="24"/>
      <c r="D38" s="5">
        <v>0</v>
      </c>
    </row>
    <row r="39" spans="1:4">
      <c r="A39" s="12" t="s">
        <v>12</v>
      </c>
      <c r="B39" s="17">
        <v>0</v>
      </c>
      <c r="C39" s="24"/>
      <c r="D39" s="17">
        <v>0</v>
      </c>
    </row>
    <row r="40" spans="1:4">
      <c r="A40" s="3" t="s">
        <v>13</v>
      </c>
      <c r="B40" s="11">
        <f>SUM(B31:B39)</f>
        <v>0</v>
      </c>
      <c r="C40" s="16"/>
      <c r="D40" s="11">
        <f>SUM(D31:D39)</f>
        <v>0</v>
      </c>
    </row>
    <row r="41" spans="1:4" ht="8.25" customHeight="1">
      <c r="A41" s="3"/>
      <c r="B41" s="11"/>
      <c r="C41" s="16"/>
      <c r="D41" s="11"/>
    </row>
    <row r="42" spans="1:4">
      <c r="A42" s="3" t="s">
        <v>14</v>
      </c>
      <c r="B42" s="1"/>
      <c r="C42" s="23"/>
      <c r="D42" s="1"/>
    </row>
    <row r="43" spans="1:4">
      <c r="A43" s="12" t="s">
        <v>15</v>
      </c>
      <c r="B43" s="5">
        <v>0</v>
      </c>
      <c r="C43" s="24"/>
      <c r="D43" s="5">
        <v>0</v>
      </c>
    </row>
    <row r="44" spans="1:4">
      <c r="A44" s="12" t="s">
        <v>16</v>
      </c>
      <c r="B44" s="5">
        <v>0</v>
      </c>
      <c r="C44" s="24"/>
      <c r="D44" s="5">
        <v>0</v>
      </c>
    </row>
    <row r="45" spans="1:4">
      <c r="A45" s="12" t="s">
        <v>39</v>
      </c>
      <c r="B45" s="5">
        <v>0</v>
      </c>
      <c r="C45" s="24"/>
      <c r="D45" s="5">
        <v>0</v>
      </c>
    </row>
    <row r="46" spans="1:4">
      <c r="A46" s="12" t="s">
        <v>40</v>
      </c>
      <c r="B46" s="5">
        <v>0</v>
      </c>
      <c r="C46" s="24"/>
      <c r="D46" s="5">
        <v>0</v>
      </c>
    </row>
    <row r="47" spans="1:4">
      <c r="A47" s="12" t="s">
        <v>41</v>
      </c>
      <c r="B47" s="5">
        <v>0</v>
      </c>
      <c r="C47" s="24"/>
      <c r="D47" s="5">
        <v>0</v>
      </c>
    </row>
    <row r="48" spans="1:4">
      <c r="A48" s="12" t="s">
        <v>42</v>
      </c>
      <c r="B48" s="17">
        <v>0</v>
      </c>
      <c r="C48" s="24"/>
      <c r="D48" s="17">
        <v>0</v>
      </c>
    </row>
    <row r="49" spans="1:4">
      <c r="A49" s="3" t="s">
        <v>17</v>
      </c>
      <c r="B49" s="11">
        <f>SUM(B43:B48)</f>
        <v>0</v>
      </c>
      <c r="C49" s="16"/>
      <c r="D49" s="11">
        <f>SUM(D43:D48)</f>
        <v>0</v>
      </c>
    </row>
    <row r="50" spans="1:4" ht="10.5" customHeight="1">
      <c r="A50" s="3"/>
      <c r="B50" s="11"/>
      <c r="C50" s="16"/>
      <c r="D50" s="11"/>
    </row>
    <row r="51" spans="1:4">
      <c r="A51" s="3" t="s">
        <v>18</v>
      </c>
      <c r="B51" s="21">
        <f>+B40+B49</f>
        <v>0</v>
      </c>
      <c r="C51" s="16"/>
      <c r="D51" s="21">
        <f>+D40+D49</f>
        <v>0</v>
      </c>
    </row>
    <row r="52" spans="1:4" ht="9" customHeight="1">
      <c r="A52" s="3"/>
      <c r="B52" s="11"/>
      <c r="C52" s="16"/>
      <c r="D52" s="11"/>
    </row>
    <row r="53" spans="1:4">
      <c r="A53" s="3" t="s">
        <v>19</v>
      </c>
      <c r="B53" s="1"/>
      <c r="C53" s="23"/>
      <c r="D53" s="1"/>
    </row>
    <row r="54" spans="1:4" ht="12.75" customHeight="1">
      <c r="A54" s="12" t="s">
        <v>20</v>
      </c>
      <c r="B54" s="5">
        <v>0</v>
      </c>
      <c r="C54" s="24"/>
      <c r="D54" s="5">
        <f>+D28-D51</f>
        <v>0</v>
      </c>
    </row>
    <row r="55" spans="1:4" ht="12.75" customHeight="1">
      <c r="A55" s="12" t="s">
        <v>21</v>
      </c>
      <c r="B55" s="5">
        <v>0</v>
      </c>
      <c r="C55" s="24"/>
      <c r="D55" s="5">
        <v>0</v>
      </c>
    </row>
    <row r="56" spans="1:4">
      <c r="A56" s="12" t="s">
        <v>58</v>
      </c>
      <c r="B56" s="5">
        <v>0</v>
      </c>
      <c r="C56" s="24"/>
      <c r="D56" s="5">
        <v>0</v>
      </c>
    </row>
    <row r="57" spans="1:4">
      <c r="A57" s="12" t="s">
        <v>57</v>
      </c>
      <c r="B57" s="5">
        <v>0</v>
      </c>
      <c r="C57" s="24"/>
      <c r="D57" s="5">
        <v>0</v>
      </c>
    </row>
    <row r="58" spans="1:4">
      <c r="A58" s="12" t="s">
        <v>22</v>
      </c>
      <c r="B58" s="17">
        <v>0</v>
      </c>
      <c r="C58" s="24"/>
      <c r="D58" s="17">
        <v>0</v>
      </c>
    </row>
    <row r="59" spans="1:4" s="15" customFormat="1">
      <c r="A59" s="27" t="s">
        <v>59</v>
      </c>
      <c r="B59" s="11">
        <f>SUM(B54:B58)</f>
        <v>0</v>
      </c>
      <c r="C59" s="16"/>
      <c r="D59" s="11">
        <f>SUM(D54:D58)</f>
        <v>0</v>
      </c>
    </row>
    <row r="60" spans="1:4">
      <c r="A60" s="3" t="s">
        <v>67</v>
      </c>
      <c r="B60" s="21">
        <f>SUM(B51+B59)</f>
        <v>0</v>
      </c>
      <c r="C60" s="16"/>
      <c r="D60" s="21">
        <f>SUM(D54:D58)</f>
        <v>0</v>
      </c>
    </row>
    <row r="63" spans="1:4">
      <c r="A63" s="28" t="s">
        <v>61</v>
      </c>
      <c r="B63" s="29"/>
      <c r="C63" s="29"/>
      <c r="D63" s="29"/>
    </row>
    <row r="64" spans="1:4">
      <c r="A64" s="28" t="s">
        <v>62</v>
      </c>
      <c r="B64" s="47" t="s">
        <v>63</v>
      </c>
      <c r="C64" s="47"/>
      <c r="D64" s="47"/>
    </row>
    <row r="67" spans="1:4">
      <c r="A67" s="28" t="s">
        <v>65</v>
      </c>
      <c r="B67" s="29"/>
      <c r="C67" s="29"/>
      <c r="D67" s="29"/>
    </row>
    <row r="68" spans="1:4">
      <c r="A68" s="28" t="s">
        <v>56</v>
      </c>
      <c r="B68" s="47" t="s">
        <v>64</v>
      </c>
      <c r="C68" s="47"/>
      <c r="D68" s="47"/>
    </row>
  </sheetData>
  <mergeCells count="7">
    <mergeCell ref="B68:D68"/>
    <mergeCell ref="B64:D64"/>
    <mergeCell ref="A29:A30"/>
    <mergeCell ref="A1:D1"/>
    <mergeCell ref="A2:D2"/>
    <mergeCell ref="A3:D3"/>
    <mergeCell ref="A4:D4"/>
  </mergeCells>
  <pageMargins left="0.70866141732283472" right="0.70866141732283472" top="0.74803149606299213" bottom="0.74803149606299213" header="0.31496062992125984" footer="0.31496062992125984"/>
  <pageSetup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G38"/>
  <sheetViews>
    <sheetView tabSelected="1" zoomScale="130" zoomScaleNormal="130" workbookViewId="0">
      <selection sqref="A1:C38"/>
    </sheetView>
  </sheetViews>
  <sheetFormatPr baseColWidth="10" defaultRowHeight="15.75"/>
  <cols>
    <col min="1" max="1" width="67.5703125" style="6" customWidth="1"/>
    <col min="2" max="2" width="1" style="6" customWidth="1"/>
    <col min="3" max="3" width="31.85546875" style="6" customWidth="1"/>
    <col min="4" max="4" width="11.85546875" style="6" bestFit="1" customWidth="1"/>
    <col min="5" max="5" width="13.7109375" style="6" bestFit="1" customWidth="1"/>
    <col min="6" max="6" width="11.42578125" style="6"/>
    <col min="7" max="7" width="11.42578125" style="7"/>
    <col min="8" max="16384" width="11.42578125" style="6"/>
  </cols>
  <sheetData>
    <row r="1" spans="1:3">
      <c r="A1" s="51" t="s">
        <v>88</v>
      </c>
      <c r="B1" s="51"/>
      <c r="C1" s="51"/>
    </row>
    <row r="2" spans="1:3">
      <c r="A2" s="49" t="s">
        <v>90</v>
      </c>
      <c r="B2" s="49"/>
      <c r="C2" s="49"/>
    </row>
    <row r="3" spans="1:3">
      <c r="A3" s="52" t="s">
        <v>89</v>
      </c>
      <c r="B3" s="52"/>
      <c r="C3" s="52"/>
    </row>
    <row r="4" spans="1:3">
      <c r="A4" s="49" t="s">
        <v>43</v>
      </c>
      <c r="B4" s="49"/>
      <c r="C4" s="49"/>
    </row>
    <row r="5" spans="1:3">
      <c r="A5" s="9"/>
    </row>
    <row r="6" spans="1:3">
      <c r="A6" s="18" t="s">
        <v>44</v>
      </c>
    </row>
    <row r="7" spans="1:3">
      <c r="C7" s="10">
        <v>2024</v>
      </c>
    </row>
    <row r="8" spans="1:3">
      <c r="A8" s="2" t="s">
        <v>73</v>
      </c>
      <c r="C8" s="31">
        <v>89204578.150000006</v>
      </c>
    </row>
    <row r="9" spans="1:3">
      <c r="A9" s="2" t="s">
        <v>74</v>
      </c>
      <c r="C9" s="31">
        <v>186534083.61000001</v>
      </c>
    </row>
    <row r="10" spans="1:3">
      <c r="A10" s="2" t="s">
        <v>91</v>
      </c>
      <c r="C10" s="31">
        <v>32411</v>
      </c>
    </row>
    <row r="11" spans="1:3">
      <c r="A11" s="2" t="s">
        <v>52</v>
      </c>
      <c r="C11" s="55" t="s">
        <v>92</v>
      </c>
    </row>
    <row r="12" spans="1:3">
      <c r="A12" s="2" t="s">
        <v>45</v>
      </c>
      <c r="C12" s="55" t="s">
        <v>93</v>
      </c>
    </row>
    <row r="13" spans="1:3">
      <c r="A13" s="2" t="s">
        <v>46</v>
      </c>
      <c r="C13" s="56" t="s">
        <v>94</v>
      </c>
    </row>
    <row r="14" spans="1:3">
      <c r="A14" s="3" t="s">
        <v>47</v>
      </c>
      <c r="C14" s="57">
        <v>45785145.670000002</v>
      </c>
    </row>
    <row r="15" spans="1:3">
      <c r="A15" s="14"/>
      <c r="C15" s="33"/>
    </row>
    <row r="16" spans="1:3">
      <c r="A16" s="19" t="s">
        <v>48</v>
      </c>
      <c r="C16" s="34"/>
    </row>
    <row r="17" spans="1:7">
      <c r="A17" s="2" t="s">
        <v>49</v>
      </c>
      <c r="C17" s="55" t="s">
        <v>95</v>
      </c>
    </row>
    <row r="18" spans="1:7">
      <c r="A18" s="2" t="s">
        <v>53</v>
      </c>
      <c r="C18" s="55" t="s">
        <v>96</v>
      </c>
    </row>
    <row r="19" spans="1:7">
      <c r="A19" s="2" t="s">
        <v>46</v>
      </c>
      <c r="C19" s="56" t="s">
        <v>97</v>
      </c>
    </row>
    <row r="20" spans="1:7">
      <c r="A20" s="19" t="s">
        <v>50</v>
      </c>
      <c r="C20" s="58" t="s">
        <v>98</v>
      </c>
    </row>
    <row r="21" spans="1:7">
      <c r="A21" s="14"/>
      <c r="C21" s="7"/>
    </row>
    <row r="22" spans="1:7">
      <c r="A22" s="2" t="s">
        <v>54</v>
      </c>
      <c r="C22" s="35">
        <v>35070424.340000004</v>
      </c>
    </row>
    <row r="23" spans="1:7">
      <c r="A23" s="2" t="s">
        <v>55</v>
      </c>
      <c r="C23" s="30">
        <v>108904938.38</v>
      </c>
    </row>
    <row r="24" spans="1:7">
      <c r="A24" s="3" t="s">
        <v>51</v>
      </c>
      <c r="C24" s="32">
        <f>+C22+C23</f>
        <v>143975362.72</v>
      </c>
      <c r="E24" s="54"/>
    </row>
    <row r="26" spans="1:7">
      <c r="B26" s="7"/>
    </row>
    <row r="27" spans="1:7">
      <c r="A27" s="44" t="s">
        <v>61</v>
      </c>
      <c r="B27" s="53" t="s">
        <v>66</v>
      </c>
      <c r="C27" s="53"/>
      <c r="F27" s="7"/>
      <c r="G27" s="6"/>
    </row>
    <row r="28" spans="1:7">
      <c r="A28" s="44" t="s">
        <v>81</v>
      </c>
      <c r="B28" s="50" t="s">
        <v>82</v>
      </c>
      <c r="C28" s="50"/>
      <c r="G28" s="6"/>
    </row>
    <row r="29" spans="1:7">
      <c r="A29" s="44" t="s">
        <v>83</v>
      </c>
      <c r="B29" s="50" t="s">
        <v>84</v>
      </c>
      <c r="C29" s="50"/>
      <c r="G29" s="6"/>
    </row>
    <row r="30" spans="1:7">
      <c r="A30" s="46"/>
      <c r="B30" s="46"/>
      <c r="C30" s="45"/>
      <c r="G30" s="6"/>
    </row>
    <row r="31" spans="1:7">
      <c r="A31" s="46"/>
      <c r="B31" s="46"/>
      <c r="C31" s="45"/>
      <c r="D31" s="7"/>
      <c r="G31" s="6"/>
    </row>
    <row r="32" spans="1:7">
      <c r="A32" s="46"/>
      <c r="B32" s="46"/>
      <c r="C32" s="45"/>
      <c r="D32" s="7"/>
      <c r="G32" s="6"/>
    </row>
    <row r="33" spans="1:7">
      <c r="A33" s="46"/>
      <c r="B33" s="46"/>
      <c r="C33" s="45"/>
      <c r="D33" s="7"/>
      <c r="G33" s="6"/>
    </row>
    <row r="34" spans="1:7">
      <c r="A34" s="46"/>
      <c r="B34" s="46"/>
      <c r="C34" s="45"/>
      <c r="D34" s="7"/>
      <c r="G34" s="6"/>
    </row>
    <row r="35" spans="1:7">
      <c r="A35" s="46"/>
      <c r="B35" s="46"/>
      <c r="C35" s="45"/>
      <c r="D35" s="7"/>
      <c r="G35" s="6"/>
    </row>
    <row r="36" spans="1:7">
      <c r="A36" s="50" t="s">
        <v>85</v>
      </c>
      <c r="B36" s="50"/>
      <c r="C36" s="50"/>
      <c r="D36" s="7"/>
      <c r="G36" s="6"/>
    </row>
    <row r="37" spans="1:7">
      <c r="A37" s="50" t="s">
        <v>86</v>
      </c>
      <c r="B37" s="50"/>
      <c r="C37" s="50"/>
      <c r="D37" s="7"/>
      <c r="G37" s="6"/>
    </row>
    <row r="38" spans="1:7">
      <c r="A38" s="50" t="s">
        <v>87</v>
      </c>
      <c r="B38" s="50"/>
      <c r="C38" s="50"/>
    </row>
  </sheetData>
  <mergeCells count="10">
    <mergeCell ref="A36:C36"/>
    <mergeCell ref="A37:C37"/>
    <mergeCell ref="A38:C38"/>
    <mergeCell ref="A1:C1"/>
    <mergeCell ref="A2:C2"/>
    <mergeCell ref="A3:C3"/>
    <mergeCell ref="A4:C4"/>
    <mergeCell ref="B27:C27"/>
    <mergeCell ref="B28:C28"/>
    <mergeCell ref="B29:C29"/>
  </mergeCells>
  <pageMargins left="0.70866141732283472" right="0.70866141732283472" top="0.74803149606299213" bottom="0.74803149606299213" header="0.31496062992125984" footer="0.31496062992125984"/>
  <pageSetup scale="75" orientation="portrait" r:id="rId1"/>
  <ignoredErrors>
    <ignoredError sqref="C11:C13 C17:C20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65"/>
  <sheetViews>
    <sheetView workbookViewId="0">
      <selection activeCell="A22" sqref="A22"/>
    </sheetView>
  </sheetViews>
  <sheetFormatPr baseColWidth="10" defaultRowHeight="15"/>
  <cols>
    <col min="1" max="1" width="19" customWidth="1"/>
    <col min="2" max="2" width="19.28515625" customWidth="1"/>
    <col min="3" max="3" width="18" customWidth="1"/>
    <col min="4" max="4" width="30.28515625" style="39" customWidth="1"/>
    <col min="5" max="6" width="14.5703125" style="39" bestFit="1" customWidth="1"/>
    <col min="7" max="7" width="14.5703125" style="39" customWidth="1"/>
    <col min="8" max="9" width="11.42578125" style="39"/>
  </cols>
  <sheetData>
    <row r="1" spans="1:7">
      <c r="A1" s="37" t="s">
        <v>75</v>
      </c>
      <c r="B1" s="37" t="s">
        <v>76</v>
      </c>
      <c r="C1" s="37" t="s">
        <v>77</v>
      </c>
      <c r="D1" s="38" t="s">
        <v>78</v>
      </c>
      <c r="E1" s="38" t="s">
        <v>79</v>
      </c>
      <c r="F1" s="38" t="s">
        <v>80</v>
      </c>
      <c r="G1" s="38"/>
    </row>
    <row r="2" spans="1:7">
      <c r="A2" s="36">
        <v>7276605.25</v>
      </c>
      <c r="B2" s="36">
        <v>2263662</v>
      </c>
      <c r="C2" s="36">
        <v>207816.48</v>
      </c>
      <c r="D2" s="40">
        <v>2520945.0299999998</v>
      </c>
      <c r="E2" s="40">
        <v>2832294.85</v>
      </c>
      <c r="F2" s="40">
        <v>3460527.16</v>
      </c>
      <c r="G2" s="40"/>
    </row>
    <row r="3" spans="1:7">
      <c r="A3" s="36">
        <v>7850866.7999999998</v>
      </c>
      <c r="B3" s="36">
        <v>4093108.94</v>
      </c>
      <c r="C3" s="36">
        <v>215045.2</v>
      </c>
      <c r="D3" s="40">
        <v>2736327.85</v>
      </c>
      <c r="E3" s="40">
        <v>2193817.92</v>
      </c>
      <c r="F3" s="40">
        <v>3922042.49</v>
      </c>
      <c r="G3" s="40">
        <v>349072</v>
      </c>
    </row>
    <row r="4" spans="1:7">
      <c r="A4" s="36">
        <v>2904024.84</v>
      </c>
      <c r="B4" s="36">
        <v>2637496</v>
      </c>
      <c r="C4" s="36">
        <v>198219.56</v>
      </c>
      <c r="D4" s="40">
        <v>788984.41</v>
      </c>
      <c r="E4" s="40"/>
      <c r="F4" s="40"/>
      <c r="G4" s="40">
        <v>153026</v>
      </c>
    </row>
    <row r="5" spans="1:7">
      <c r="A5" s="36">
        <v>5777308.1600000001</v>
      </c>
      <c r="B5" s="36">
        <v>1385001.8</v>
      </c>
      <c r="C5" s="36">
        <v>88670.17</v>
      </c>
      <c r="D5" s="40">
        <v>2290942.38</v>
      </c>
      <c r="E5" s="40"/>
      <c r="F5" s="40"/>
      <c r="G5" s="40">
        <v>581700</v>
      </c>
    </row>
    <row r="6" spans="1:7">
      <c r="A6" s="36">
        <v>5203679.96</v>
      </c>
      <c r="B6" s="36">
        <v>1590143</v>
      </c>
      <c r="C6" s="36">
        <v>79654.63</v>
      </c>
      <c r="D6" s="40">
        <v>2377459.2999999998</v>
      </c>
      <c r="E6" s="40"/>
      <c r="F6" s="40"/>
      <c r="G6" s="40">
        <v>112793</v>
      </c>
    </row>
    <row r="7" spans="1:7">
      <c r="A7" s="36">
        <v>5026317.28</v>
      </c>
      <c r="B7" s="36">
        <v>1027973</v>
      </c>
      <c r="C7" s="36">
        <v>59868.32</v>
      </c>
      <c r="D7" s="40">
        <v>1615084.39</v>
      </c>
      <c r="E7" s="40"/>
      <c r="F7" s="40"/>
      <c r="G7" s="40">
        <v>53660</v>
      </c>
    </row>
    <row r="8" spans="1:7">
      <c r="A8" s="36">
        <v>6167594.6200000001</v>
      </c>
      <c r="B8" s="36">
        <v>1302015</v>
      </c>
      <c r="C8" s="36">
        <v>69349.69</v>
      </c>
      <c r="D8" s="40">
        <v>4001087.21</v>
      </c>
      <c r="E8" s="40"/>
      <c r="F8" s="40"/>
      <c r="G8" s="40">
        <v>166243</v>
      </c>
    </row>
    <row r="9" spans="1:7">
      <c r="A9" s="36">
        <v>7081733.8300000001</v>
      </c>
      <c r="B9" s="36">
        <v>1356355</v>
      </c>
      <c r="C9" s="36">
        <v>83351.11</v>
      </c>
      <c r="D9" s="40">
        <v>3888858.87</v>
      </c>
      <c r="E9" s="40"/>
      <c r="F9" s="40"/>
      <c r="G9" s="40">
        <v>288936</v>
      </c>
    </row>
    <row r="10" spans="1:7">
      <c r="A10" s="36">
        <v>7413823.9900000002</v>
      </c>
      <c r="B10" s="36">
        <v>1496963</v>
      </c>
      <c r="C10" s="36">
        <v>90170.39</v>
      </c>
      <c r="D10" s="40">
        <v>5340040.6500000004</v>
      </c>
      <c r="E10" s="40"/>
      <c r="F10" s="40"/>
      <c r="G10" s="40">
        <v>141930</v>
      </c>
    </row>
    <row r="11" spans="1:7">
      <c r="A11" s="36">
        <v>5979071.2599999998</v>
      </c>
      <c r="B11" s="36">
        <v>1440984</v>
      </c>
      <c r="C11" s="36">
        <v>103267.6</v>
      </c>
      <c r="D11" s="40">
        <v>5127591.58</v>
      </c>
      <c r="E11" s="40"/>
      <c r="F11" s="40"/>
      <c r="G11" s="40">
        <v>171906</v>
      </c>
    </row>
    <row r="12" spans="1:7">
      <c r="A12" s="36">
        <v>4085118.26</v>
      </c>
      <c r="B12" s="36">
        <v>1282754</v>
      </c>
      <c r="C12" s="36">
        <v>96744.12</v>
      </c>
      <c r="D12" s="40">
        <v>1945454.35</v>
      </c>
      <c r="E12" s="40"/>
      <c r="F12" s="40"/>
      <c r="G12" s="40">
        <v>113927</v>
      </c>
    </row>
    <row r="13" spans="1:7">
      <c r="A13" s="36">
        <v>4343161.33</v>
      </c>
      <c r="B13" s="36">
        <v>1023025</v>
      </c>
      <c r="C13" s="36">
        <v>64883.56</v>
      </c>
      <c r="D13" s="40">
        <v>9006913.1199999992</v>
      </c>
      <c r="E13" s="40"/>
      <c r="F13" s="40"/>
      <c r="G13" s="40">
        <v>28056</v>
      </c>
    </row>
    <row r="15" spans="1:7">
      <c r="A15" s="41">
        <f t="shared" ref="A15:F15" si="0">SUM(A2:A14)</f>
        <v>69109305.579999998</v>
      </c>
      <c r="B15" s="41">
        <f t="shared" si="0"/>
        <v>20899480.740000002</v>
      </c>
      <c r="C15" s="41">
        <f t="shared" si="0"/>
        <v>1357040.83</v>
      </c>
      <c r="D15" s="42">
        <f t="shared" si="0"/>
        <v>41639689.140000001</v>
      </c>
      <c r="E15" s="42">
        <f t="shared" si="0"/>
        <v>5026112.7699999996</v>
      </c>
      <c r="F15" s="42">
        <f t="shared" si="0"/>
        <v>7382569.6500000004</v>
      </c>
      <c r="G15" s="42">
        <f>SUM(G3:G14)</f>
        <v>2161249</v>
      </c>
    </row>
    <row r="16" spans="1:7">
      <c r="B16" s="43">
        <f>+B15-G15</f>
        <v>18738231.740000002</v>
      </c>
    </row>
    <row r="19" spans="1:1">
      <c r="A19" s="36">
        <v>108904938.38</v>
      </c>
    </row>
    <row r="20" spans="1:1">
      <c r="A20" s="41">
        <f>+A15+B16+C15</f>
        <v>89204578.149999991</v>
      </c>
    </row>
    <row r="21" spans="1:1">
      <c r="A21" s="41">
        <f>+D15+E15+F15</f>
        <v>54048371.559999995</v>
      </c>
    </row>
    <row r="22" spans="1:1">
      <c r="A22" s="36"/>
    </row>
    <row r="23" spans="1:1">
      <c r="A23" s="36">
        <f>+A19+A20-A21</f>
        <v>144061144.96999997</v>
      </c>
    </row>
    <row r="24" spans="1:1">
      <c r="A24" s="36">
        <v>118193.23</v>
      </c>
    </row>
    <row r="25" spans="1:1">
      <c r="A25" s="36">
        <f>+A23-A24</f>
        <v>143942951.73999998</v>
      </c>
    </row>
    <row r="26" spans="1:1">
      <c r="A26" s="36"/>
    </row>
    <row r="27" spans="1:1">
      <c r="A27" s="36">
        <v>143942951.74000001</v>
      </c>
    </row>
    <row r="28" spans="1:1">
      <c r="A28" s="36"/>
    </row>
    <row r="29" spans="1:1">
      <c r="A29" s="36">
        <f>+A25-A27</f>
        <v>0</v>
      </c>
    </row>
    <row r="30" spans="1:1">
      <c r="A30" s="36"/>
    </row>
    <row r="31" spans="1:1">
      <c r="A31" s="36"/>
    </row>
    <row r="32" spans="1:1">
      <c r="A32" s="36"/>
    </row>
    <row r="33" spans="1:1">
      <c r="A33" s="36"/>
    </row>
    <row r="34" spans="1:1">
      <c r="A34" s="36"/>
    </row>
    <row r="35" spans="1:1">
      <c r="A35" s="36"/>
    </row>
    <row r="36" spans="1:1">
      <c r="A36" s="36"/>
    </row>
    <row r="37" spans="1:1">
      <c r="A37" s="36"/>
    </row>
    <row r="38" spans="1:1">
      <c r="A38" s="36"/>
    </row>
    <row r="39" spans="1:1">
      <c r="A39" s="36"/>
    </row>
    <row r="40" spans="1:1">
      <c r="A40" s="36"/>
    </row>
    <row r="41" spans="1:1">
      <c r="A41" s="36"/>
    </row>
    <row r="42" spans="1:1">
      <c r="A42" s="36"/>
    </row>
    <row r="43" spans="1:1">
      <c r="A43" s="36"/>
    </row>
    <row r="44" spans="1:1">
      <c r="A44" s="36"/>
    </row>
    <row r="45" spans="1:1">
      <c r="A45" s="36"/>
    </row>
    <row r="46" spans="1:1">
      <c r="A46" s="36"/>
    </row>
    <row r="47" spans="1:1">
      <c r="A47" s="36"/>
    </row>
    <row r="48" spans="1:1">
      <c r="A48" s="36"/>
    </row>
    <row r="49" spans="1:1">
      <c r="A49" s="36"/>
    </row>
    <row r="50" spans="1:1">
      <c r="A50" s="36"/>
    </row>
    <row r="51" spans="1:1">
      <c r="A51" s="36"/>
    </row>
    <row r="52" spans="1:1">
      <c r="A52" s="36"/>
    </row>
    <row r="53" spans="1:1">
      <c r="A53" s="36"/>
    </row>
    <row r="54" spans="1:1">
      <c r="A54" s="36"/>
    </row>
    <row r="55" spans="1:1">
      <c r="A55" s="36"/>
    </row>
    <row r="56" spans="1:1">
      <c r="A56" s="36"/>
    </row>
    <row r="57" spans="1:1">
      <c r="A57" s="36"/>
    </row>
    <row r="58" spans="1:1">
      <c r="A58" s="36"/>
    </row>
    <row r="59" spans="1:1">
      <c r="A59" s="36"/>
    </row>
    <row r="60" spans="1:1">
      <c r="A60" s="36"/>
    </row>
    <row r="61" spans="1:1">
      <c r="A61" s="36"/>
    </row>
    <row r="62" spans="1:1">
      <c r="A62" s="36"/>
    </row>
    <row r="63" spans="1:1">
      <c r="A63" s="36"/>
    </row>
    <row r="64" spans="1:1">
      <c r="A64" s="36"/>
    </row>
    <row r="65" spans="1:1">
      <c r="A65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Estado de Situación</vt:lpstr>
      <vt:lpstr>Flujo de Efectivo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Soto</dc:creator>
  <cp:lastModifiedBy>usrfinc-01</cp:lastModifiedBy>
  <cp:lastPrinted>2022-07-12T18:56:37Z</cp:lastPrinted>
  <dcterms:created xsi:type="dcterms:W3CDTF">2018-07-13T15:52:30Z</dcterms:created>
  <dcterms:modified xsi:type="dcterms:W3CDTF">2025-01-24T18:47:33Z</dcterms:modified>
</cp:coreProperties>
</file>